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BRM 200 km n°xxx" sheetId="1" r:id="rId1"/>
  </sheets>
  <definedNames>
    <definedName name="_xlnm.Print_Area" localSheetId="0">'BRM 200 km n°xxx'!$B:$I</definedName>
  </definedNames>
  <calcPr fullCalcOnLoad="1"/>
</workbook>
</file>

<file path=xl/sharedStrings.xml><?xml version="1.0" encoding="utf-8"?>
<sst xmlns="http://schemas.openxmlformats.org/spreadsheetml/2006/main" count="136" uniqueCount="94">
  <si>
    <t xml:space="preserve">   Km</t>
  </si>
  <si>
    <t>LOCALITES</t>
  </si>
  <si>
    <t>Carte MICHELIN</t>
  </si>
  <si>
    <t xml:space="preserve">Numéro de </t>
  </si>
  <si>
    <t>KM</t>
  </si>
  <si>
    <t>CONTROLES</t>
  </si>
  <si>
    <t>N°</t>
  </si>
  <si>
    <t>Pli N°</t>
  </si>
  <si>
    <t>Route</t>
  </si>
  <si>
    <t>PARTIEL</t>
  </si>
  <si>
    <t>TOTAL</t>
  </si>
  <si>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</si>
  <si>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</si>
  <si>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</si>
  <si>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</si>
  <si>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Fermeture</t>
  </si>
  <si>
    <t>Ouverture</t>
  </si>
  <si>
    <t>Brevet de</t>
  </si>
  <si>
    <t>Heure de départ :</t>
  </si>
  <si>
    <t>Adresse du responsable :</t>
  </si>
  <si>
    <t>N° homologation :</t>
  </si>
  <si>
    <t>Code ACP :</t>
  </si>
  <si>
    <t>Contr.</t>
  </si>
  <si>
    <t>C</t>
  </si>
  <si>
    <t>&lt;&lt;&lt;Taper ici votre n° de club à 4 chiffres</t>
  </si>
  <si>
    <t>&lt;&lt;&lt;Taper ici l'heure de départ sous la forme 08:30</t>
  </si>
  <si>
    <t>Si contrôle mettre un C majuscule dans la première colonne</t>
  </si>
  <si>
    <t>Le calcul des heures d'ouverture et fermeture sera automatique</t>
  </si>
  <si>
    <r>
      <t>Lieu de départ :</t>
    </r>
    <r>
      <rPr>
        <sz val="12"/>
        <color indexed="18"/>
        <rFont val="Arial"/>
        <family val="2"/>
      </rPr>
      <t xml:space="preserve"> Pleine-Fougères</t>
    </r>
  </si>
  <si>
    <t>Nom du parcours : BRM PLEINE-FOUGERES</t>
  </si>
  <si>
    <t>Date : SAMEDI 23 MARS 2019</t>
  </si>
  <si>
    <t>Evran</t>
  </si>
  <si>
    <t xml:space="preserve">Société organisatrice :  C.T. PLEINE-FOUGERES </t>
  </si>
  <si>
    <t>Epiniac</t>
  </si>
  <si>
    <t>Plesder</t>
  </si>
  <si>
    <t xml:space="preserve">Lanhélin  </t>
  </si>
  <si>
    <t xml:space="preserve">La Boussac  </t>
  </si>
  <si>
    <t xml:space="preserve">Trévérien  </t>
  </si>
  <si>
    <t>Dingé</t>
  </si>
  <si>
    <t>Feins</t>
  </si>
  <si>
    <t>Sens-de-Bretagne</t>
  </si>
  <si>
    <t>St-Aubin-du-Cormier</t>
  </si>
  <si>
    <t>Livré-sur-Changeon</t>
  </si>
  <si>
    <t>Val-d'Izé</t>
  </si>
  <si>
    <t>Vitré</t>
  </si>
  <si>
    <t>St-Domineuc</t>
  </si>
  <si>
    <t>St-M'Hervé</t>
  </si>
  <si>
    <t>La Croixille</t>
  </si>
  <si>
    <t>Juvigné</t>
  </si>
  <si>
    <t>St-Pierre-des-Landes</t>
  </si>
  <si>
    <t>La Pellerine</t>
  </si>
  <si>
    <t>Larchamp</t>
  </si>
  <si>
    <t>St-Ellier-du-Maine</t>
  </si>
  <si>
    <t>Pontmain</t>
  </si>
  <si>
    <t>Louvigné-du-Désert</t>
  </si>
  <si>
    <t>Mellé</t>
  </si>
  <si>
    <t>St-Georges-de-Reintembault</t>
  </si>
  <si>
    <t>St-James</t>
  </si>
  <si>
    <t>La-Croix-Avranchin</t>
  </si>
  <si>
    <t>Pontorson</t>
  </si>
  <si>
    <t>Pleine-Fougères</t>
  </si>
  <si>
    <t>CV-D14</t>
  </si>
  <si>
    <t>D14</t>
  </si>
  <si>
    <t>D30</t>
  </si>
  <si>
    <t>D4</t>
  </si>
  <si>
    <t>D10</t>
  </si>
  <si>
    <t>D78</t>
  </si>
  <si>
    <t>D78-D39</t>
  </si>
  <si>
    <t>D78-D11</t>
  </si>
  <si>
    <t>D13</t>
  </si>
  <si>
    <t>D11</t>
  </si>
  <si>
    <t>CV</t>
  </si>
  <si>
    <t>D20</t>
  </si>
  <si>
    <t>D794</t>
  </si>
  <si>
    <t>D777</t>
  </si>
  <si>
    <t>D29</t>
  </si>
  <si>
    <t>D158</t>
  </si>
  <si>
    <t>D224</t>
  </si>
  <si>
    <t>D124</t>
  </si>
  <si>
    <t>M</t>
  </si>
  <si>
    <t>L</t>
  </si>
  <si>
    <t>P</t>
  </si>
  <si>
    <t>K</t>
  </si>
  <si>
    <t>N</t>
  </si>
  <si>
    <t>O</t>
  </si>
  <si>
    <t>D776-D4</t>
  </si>
  <si>
    <t>La Chapelle-aux-Filtzméens</t>
  </si>
  <si>
    <t>4, Allée des Ajoncs  35610 PLEINE FOUGERES</t>
  </si>
  <si>
    <t>Nom du responsable:</t>
  </si>
  <si>
    <t>Ligue</t>
  </si>
  <si>
    <t>Bretagne</t>
  </si>
  <si>
    <t>J.Pierre LEPOIDEVIN</t>
  </si>
  <si>
    <t>2019 BR 04</t>
  </si>
  <si>
    <t>35-7743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</si>
</sst>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\-mmm\-yy"/>
    <numFmt numFmtId="181" formatCode="h:mm"/>
    <numFmt numFmtId="182" formatCode="h:mm:ss"/>
    <numFmt numFmtId="183" formatCode="&quot;Vrai&quot;;&quot;Vrai&quot;;&quot;Faux&quot;"/>
    <numFmt numFmtId="184" formatCode="&quot;Actif&quot;;&quot;Actif&quot;;&quot;Inactif&quot;"/>
    <numFmt numFmtId="185" formatCode="[h]:mm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8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0"/>
    </font>
    <font>
      <sz val="12"/>
      <name val="Arial"/>
      <family val="0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sz val="12"/>
      <color indexed="56"/>
      <name val="Arial"/>
      <family val="2"/>
    </font>
    <font>
      <sz val="12"/>
      <color indexed="10"/>
      <name val="Arial"/>
      <family val="2"/>
    </font>
    <font>
      <sz val="9"/>
      <color indexed="8"/>
      <name val="Arial"/>
      <family val="0"/>
    </font>
    <font>
      <b/>
      <sz val="14"/>
      <color indexed="1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4" tint="-0.4999699890613556"/>
      <name val="Arial"/>
      <family val="2"/>
    </font>
    <font>
      <sz val="12"/>
      <color rgb="FF00206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right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10" fillId="0" borderId="20" xfId="0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1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81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85" fontId="0" fillId="0" borderId="29" xfId="0" applyNumberFormat="1" applyFont="1" applyBorder="1" applyAlignment="1" applyProtection="1">
      <alignment horizontal="center" vertical="center"/>
      <protection locked="0"/>
    </xf>
    <xf numFmtId="185" fontId="0" fillId="0" borderId="30" xfId="0" applyNumberFormat="1" applyFont="1" applyBorder="1" applyAlignment="1" applyProtection="1">
      <alignment horizontal="center" vertical="center"/>
      <protection locked="0"/>
    </xf>
    <xf numFmtId="185" fontId="0" fillId="0" borderId="29" xfId="0" applyNumberFormat="1" applyFont="1" applyBorder="1" applyAlignment="1">
      <alignment horizontal="center" vertical="center"/>
    </xf>
    <xf numFmtId="185" fontId="0" fillId="0" borderId="30" xfId="0" applyNumberFormat="1" applyFont="1" applyBorder="1" applyAlignment="1">
      <alignment horizontal="center" vertical="center"/>
    </xf>
    <xf numFmtId="185" fontId="0" fillId="0" borderId="20" xfId="0" applyNumberFormat="1" applyFont="1" applyBorder="1" applyAlignment="1">
      <alignment horizontal="center" vertical="center"/>
    </xf>
    <xf numFmtId="185" fontId="0" fillId="0" borderId="1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5" fontId="0" fillId="0" borderId="0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3" fillId="33" borderId="36" xfId="0" applyFont="1" applyFill="1" applyBorder="1" applyAlignment="1" applyProtection="1">
      <alignment vertical="center" wrapText="1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181" fontId="0" fillId="33" borderId="29" xfId="0" applyNumberFormat="1" applyFont="1" applyFill="1" applyBorder="1" applyAlignment="1">
      <alignment horizontal="center" vertical="center"/>
    </xf>
    <xf numFmtId="181" fontId="0" fillId="33" borderId="30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 applyProtection="1">
      <alignment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185" fontId="0" fillId="33" borderId="29" xfId="0" applyNumberFormat="1" applyFont="1" applyFill="1" applyBorder="1" applyAlignment="1" applyProtection="1">
      <alignment horizontal="center" vertical="center"/>
      <protection locked="0"/>
    </xf>
    <xf numFmtId="185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181" fontId="0" fillId="33" borderId="20" xfId="0" applyNumberFormat="1" applyFont="1" applyFill="1" applyBorder="1" applyAlignment="1">
      <alignment horizontal="center" vertical="center"/>
    </xf>
    <xf numFmtId="181" fontId="0" fillId="33" borderId="16" xfId="0" applyNumberFormat="1" applyFont="1" applyFill="1" applyBorder="1" applyAlignment="1">
      <alignment horizontal="center" vertical="center"/>
    </xf>
    <xf numFmtId="0" fontId="3" fillId="33" borderId="42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20" fontId="10" fillId="0" borderId="14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 indent="4"/>
    </xf>
    <xf numFmtId="0" fontId="62" fillId="0" borderId="0" xfId="0" applyFont="1" applyBorder="1" applyAlignment="1">
      <alignment horizontal="left" vertical="center" indent="4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123825</xdr:rowOff>
    </xdr:from>
    <xdr:to>
      <xdr:col>8</xdr:col>
      <xdr:colOff>600075</xdr:colOff>
      <xdr:row>6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48075" y="123825"/>
          <a:ext cx="37433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BREVET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RANDONNEURS MONDIAUX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FORMULAIRE D'HOMOLOGATION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2</xdr:col>
      <xdr:colOff>381000</xdr:colOff>
      <xdr:row>1</xdr:row>
      <xdr:rowOff>95250</xdr:rowOff>
    </xdr:from>
    <xdr:to>
      <xdr:col>4</xdr:col>
      <xdr:colOff>57150</xdr:colOff>
      <xdr:row>4</xdr:row>
      <xdr:rowOff>171450</xdr:rowOff>
    </xdr:to>
    <xdr:pic>
      <xdr:nvPicPr>
        <xdr:cNvPr id="2" name="Picture 3" descr="D:\Factures 2008\Médaille 200 2008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862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="120" zoomScaleNormal="120" zoomScalePageLayoutView="0" workbookViewId="0" topLeftCell="A1">
      <selection activeCell="L9" sqref="L9"/>
    </sheetView>
  </sheetViews>
  <sheetFormatPr defaultColWidth="11.421875" defaultRowHeight="12.75"/>
  <cols>
    <col min="1" max="1" width="4.8515625" style="2" customWidth="1"/>
    <col min="2" max="2" width="30.7109375" style="0" customWidth="1"/>
    <col min="3" max="4" width="8.7109375" style="0" customWidth="1"/>
    <col min="5" max="5" width="17.7109375" style="0" customWidth="1"/>
    <col min="6" max="7" width="10.8515625" style="0" customWidth="1"/>
    <col min="8" max="9" width="9.421875" style="0" customWidth="1"/>
    <col min="10" max="10" width="3.140625" style="2" customWidth="1"/>
    <col min="11" max="11" width="5.421875" style="41" customWidth="1"/>
    <col min="12" max="16384" width="11.421875" style="2" customWidth="1"/>
  </cols>
  <sheetData>
    <row r="1" spans="2:11" ht="26.25">
      <c r="B1" s="5" t="s">
        <v>11</v>
      </c>
      <c r="D1" s="1"/>
      <c r="E1" s="1"/>
      <c r="F1" s="1"/>
      <c r="G1" s="1"/>
      <c r="H1" s="1"/>
      <c r="I1" s="1"/>
      <c r="K1" s="40"/>
    </row>
    <row r="2" spans="2:11" ht="15">
      <c r="B2" s="4"/>
      <c r="D2" s="1"/>
      <c r="E2" s="1"/>
      <c r="F2" s="1"/>
      <c r="G2" s="1"/>
      <c r="H2" s="1"/>
      <c r="I2" s="1"/>
      <c r="K2" s="40"/>
    </row>
    <row r="3" spans="2:9" ht="15">
      <c r="B3" s="6" t="s">
        <v>12</v>
      </c>
      <c r="C3" s="7">
        <v>1921</v>
      </c>
      <c r="D3" s="1"/>
      <c r="E3" s="1"/>
      <c r="F3" s="1"/>
      <c r="G3" s="1"/>
      <c r="H3" s="1"/>
      <c r="I3" s="1"/>
    </row>
    <row r="4" spans="2:9" ht="15">
      <c r="B4" s="6" t="s">
        <v>13</v>
      </c>
      <c r="C4" s="7">
        <v>1976</v>
      </c>
      <c r="D4" s="1"/>
      <c r="E4" s="1"/>
      <c r="F4" s="1"/>
      <c r="G4" s="1"/>
      <c r="H4" s="1"/>
      <c r="I4" s="1"/>
    </row>
    <row r="5" spans="2:9" ht="15">
      <c r="B5" s="6" t="s">
        <v>14</v>
      </c>
      <c r="C5" s="7">
        <v>1983</v>
      </c>
      <c r="D5" s="1"/>
      <c r="E5" s="1"/>
      <c r="F5" s="1"/>
      <c r="G5" s="1"/>
      <c r="H5" s="1"/>
      <c r="I5" s="1"/>
    </row>
    <row r="7" ht="27" customHeight="1"/>
    <row r="8" ht="15.75" thickBot="1"/>
    <row r="9" spans="2:9" ht="27" customHeight="1" thickBot="1">
      <c r="B9" s="63" t="s">
        <v>29</v>
      </c>
      <c r="C9" s="53"/>
      <c r="D9" s="53"/>
      <c r="E9" s="53"/>
      <c r="F9" s="39"/>
      <c r="G9" s="23" t="s">
        <v>20</v>
      </c>
      <c r="H9" s="94" t="s">
        <v>92</v>
      </c>
      <c r="I9" s="95"/>
    </row>
    <row r="10" spans="2:11" ht="14.25" customHeight="1" thickBot="1">
      <c r="B10" s="15"/>
      <c r="C10" s="22"/>
      <c r="D10" s="22"/>
      <c r="E10" s="22"/>
      <c r="F10" s="15"/>
      <c r="G10" s="3"/>
      <c r="H10" s="22"/>
      <c r="I10" s="22"/>
      <c r="K10" s="42"/>
    </row>
    <row r="11" spans="2:11" ht="21.75" customHeight="1">
      <c r="B11" s="62" t="s">
        <v>32</v>
      </c>
      <c r="C11" s="54"/>
      <c r="D11" s="54"/>
      <c r="E11" s="54"/>
      <c r="F11" s="15" t="s">
        <v>21</v>
      </c>
      <c r="G11" s="96" t="s">
        <v>93</v>
      </c>
      <c r="H11" s="96"/>
      <c r="I11" s="97"/>
      <c r="K11" s="43" t="s">
        <v>24</v>
      </c>
    </row>
    <row r="12" spans="2:11" ht="21.75" customHeight="1">
      <c r="B12" s="89" t="s">
        <v>88</v>
      </c>
      <c r="C12" s="104" t="s">
        <v>91</v>
      </c>
      <c r="D12" s="105"/>
      <c r="E12" s="105"/>
      <c r="F12" s="16" t="s">
        <v>89</v>
      </c>
      <c r="G12" s="100" t="s">
        <v>90</v>
      </c>
      <c r="H12" s="100"/>
      <c r="I12" s="101"/>
      <c r="K12" s="44"/>
    </row>
    <row r="13" spans="2:11" ht="21.75" customHeight="1">
      <c r="B13" s="8" t="s">
        <v>19</v>
      </c>
      <c r="C13" s="100"/>
      <c r="D13" s="100"/>
      <c r="E13" s="100"/>
      <c r="F13" s="16" t="s">
        <v>17</v>
      </c>
      <c r="G13" s="18">
        <v>200</v>
      </c>
      <c r="H13" s="9" t="s">
        <v>0</v>
      </c>
      <c r="I13" s="10"/>
      <c r="K13" s="44"/>
    </row>
    <row r="14" spans="2:11" ht="21.75" customHeight="1">
      <c r="B14" s="102" t="s">
        <v>87</v>
      </c>
      <c r="C14" s="103"/>
      <c r="D14" s="103"/>
      <c r="E14" s="103"/>
      <c r="F14" s="61" t="s">
        <v>30</v>
      </c>
      <c r="G14" s="55"/>
      <c r="H14" s="55"/>
      <c r="I14" s="56"/>
      <c r="K14" s="44"/>
    </row>
    <row r="15" spans="2:11" ht="21.75" customHeight="1" thickBot="1">
      <c r="B15" s="11" t="s">
        <v>28</v>
      </c>
      <c r="C15" s="65"/>
      <c r="D15" s="66">
        <v>9372081</v>
      </c>
      <c r="E15" s="65"/>
      <c r="F15" s="17" t="s">
        <v>18</v>
      </c>
      <c r="G15" s="12"/>
      <c r="H15" s="98">
        <v>0.2916666666666667</v>
      </c>
      <c r="I15" s="99"/>
      <c r="K15" s="43" t="s">
        <v>25</v>
      </c>
    </row>
    <row r="16" spans="1:11" s="20" customFormat="1" ht="21.75" customHeight="1">
      <c r="A16" s="37" t="s">
        <v>22</v>
      </c>
      <c r="B16" s="90" t="s">
        <v>1</v>
      </c>
      <c r="C16" s="92" t="s">
        <v>2</v>
      </c>
      <c r="D16" s="93"/>
      <c r="E16" s="28" t="s">
        <v>3</v>
      </c>
      <c r="F16" s="29" t="s">
        <v>4</v>
      </c>
      <c r="G16" s="29" t="s">
        <v>4</v>
      </c>
      <c r="H16" s="26" t="s">
        <v>5</v>
      </c>
      <c r="I16" s="19"/>
      <c r="K16" s="45"/>
    </row>
    <row r="17" spans="1:11" s="20" customFormat="1" ht="21.75" customHeight="1" thickBot="1">
      <c r="A17" s="38" t="s">
        <v>23</v>
      </c>
      <c r="B17" s="91"/>
      <c r="C17" s="13" t="s">
        <v>6</v>
      </c>
      <c r="D17" s="31" t="s">
        <v>7</v>
      </c>
      <c r="E17" s="34" t="s">
        <v>8</v>
      </c>
      <c r="F17" s="34" t="s">
        <v>9</v>
      </c>
      <c r="G17" s="21" t="s">
        <v>10</v>
      </c>
      <c r="H17" s="27" t="s">
        <v>16</v>
      </c>
      <c r="I17" s="14" t="s">
        <v>15</v>
      </c>
      <c r="K17" s="45"/>
    </row>
    <row r="18" spans="2:11" ht="17.25" customHeight="1">
      <c r="B18" s="67" t="s">
        <v>60</v>
      </c>
      <c r="C18" s="68">
        <v>309</v>
      </c>
      <c r="D18" s="69" t="s">
        <v>79</v>
      </c>
      <c r="E18" s="70" t="s">
        <v>64</v>
      </c>
      <c r="F18" s="71"/>
      <c r="G18" s="72">
        <f>F18</f>
        <v>0</v>
      </c>
      <c r="H18" s="73">
        <f>H15</f>
        <v>0.2916666666666667</v>
      </c>
      <c r="I18" s="74">
        <f>H18+1/24</f>
        <v>0.33333333333333337</v>
      </c>
      <c r="K18" s="43" t="s">
        <v>26</v>
      </c>
    </row>
    <row r="19" spans="2:11" ht="17.25" customHeight="1">
      <c r="B19" s="24" t="s">
        <v>36</v>
      </c>
      <c r="C19" s="30">
        <v>309</v>
      </c>
      <c r="D19" s="32" t="s">
        <v>80</v>
      </c>
      <c r="E19" s="35" t="s">
        <v>64</v>
      </c>
      <c r="F19" s="36">
        <v>8</v>
      </c>
      <c r="G19" s="33">
        <f>F19+G18</f>
        <v>8</v>
      </c>
      <c r="H19" s="47">
        <f>IF(A19="C",$H$15+(MIN(G19,200)/34+MIN(MAX(G19-200,0),200)/32+MIN(MAX(G19-400,0),200)/30+MIN(MAX(G19-600,0),400)/28+1/120)/24,"")</f>
      </c>
      <c r="I19" s="48">
        <f>IF(A19="C",$I$18+(MIN(G19,60)/20+MIN(MAX(G19-60,0),540)/15+MIN(MAX(G19-600,0),400)/11.428+1/120)/24,"")</f>
      </c>
      <c r="K19" s="43" t="s">
        <v>27</v>
      </c>
    </row>
    <row r="20" spans="2:11" ht="17.25" customHeight="1">
      <c r="B20" s="24" t="s">
        <v>33</v>
      </c>
      <c r="C20" s="30">
        <v>309</v>
      </c>
      <c r="D20" s="32" t="s">
        <v>80</v>
      </c>
      <c r="E20" s="35" t="s">
        <v>65</v>
      </c>
      <c r="F20" s="36">
        <v>3</v>
      </c>
      <c r="G20" s="33">
        <f aca="true" t="shared" si="0" ref="G20:G48">F20+G19</f>
        <v>11</v>
      </c>
      <c r="H20" s="47"/>
      <c r="I20" s="48"/>
      <c r="K20" s="43"/>
    </row>
    <row r="21" spans="2:11" ht="17.25" customHeight="1">
      <c r="B21" s="25" t="s">
        <v>35</v>
      </c>
      <c r="C21" s="30">
        <v>309</v>
      </c>
      <c r="D21" s="32" t="s">
        <v>80</v>
      </c>
      <c r="E21" s="35" t="s">
        <v>66</v>
      </c>
      <c r="F21" s="36">
        <v>11</v>
      </c>
      <c r="G21" s="33">
        <f t="shared" si="0"/>
        <v>22</v>
      </c>
      <c r="H21" s="47">
        <f aca="true" t="shared" si="1" ref="H21:H46">IF(A21="C",$H$15+(MIN(G21,200)/34+MIN(MAX(G21-200,0),200)/32+MIN(MAX(G21-400,0),200)/30+MIN(MAX(G21-600,0),400)/28+1/120)/24,"")</f>
      </c>
      <c r="I21" s="48">
        <f aca="true" t="shared" si="2" ref="I21:I46">IF(A21="C",$I$18+(MIN(G21,60)/20+MIN(MAX(G21-60,0),540)/15+MIN(MAX(G21-600,0),400)/11.428+1/120)/24,"")</f>
      </c>
      <c r="K21" s="44"/>
    </row>
    <row r="22" spans="2:11" ht="17.25" customHeight="1">
      <c r="B22" s="25" t="s">
        <v>34</v>
      </c>
      <c r="C22" s="30">
        <v>309</v>
      </c>
      <c r="D22" s="32" t="s">
        <v>82</v>
      </c>
      <c r="E22" s="35" t="s">
        <v>67</v>
      </c>
      <c r="F22" s="36">
        <v>9</v>
      </c>
      <c r="G22" s="33">
        <f t="shared" si="0"/>
        <v>31</v>
      </c>
      <c r="H22" s="47">
        <f t="shared" si="1"/>
      </c>
      <c r="I22" s="48">
        <f t="shared" si="2"/>
      </c>
      <c r="K22" s="40"/>
    </row>
    <row r="23" spans="1:9" ht="17.25" customHeight="1">
      <c r="A23" s="2" t="s">
        <v>23</v>
      </c>
      <c r="B23" s="75" t="s">
        <v>31</v>
      </c>
      <c r="C23" s="76">
        <v>309</v>
      </c>
      <c r="D23" s="77" t="s">
        <v>82</v>
      </c>
      <c r="E23" s="78" t="s">
        <v>68</v>
      </c>
      <c r="F23" s="79">
        <v>6</v>
      </c>
      <c r="G23" s="80">
        <f t="shared" si="0"/>
        <v>37</v>
      </c>
      <c r="H23" s="81">
        <f t="shared" si="1"/>
        <v>0.3373570261437909</v>
      </c>
      <c r="I23" s="82">
        <f t="shared" si="2"/>
        <v>0.41076388888888893</v>
      </c>
    </row>
    <row r="24" spans="2:9" ht="17.25" customHeight="1">
      <c r="B24" s="25" t="s">
        <v>37</v>
      </c>
      <c r="C24" s="30">
        <v>309</v>
      </c>
      <c r="D24" s="32" t="s">
        <v>82</v>
      </c>
      <c r="E24" s="35" t="s">
        <v>70</v>
      </c>
      <c r="F24" s="36">
        <v>4</v>
      </c>
      <c r="G24" s="33">
        <f t="shared" si="0"/>
        <v>41</v>
      </c>
      <c r="H24" s="47">
        <f t="shared" si="1"/>
      </c>
      <c r="I24" s="48">
        <f t="shared" si="2"/>
      </c>
    </row>
    <row r="25" spans="2:11" ht="17.25" customHeight="1">
      <c r="B25" s="25" t="s">
        <v>45</v>
      </c>
      <c r="C25" s="30">
        <v>309</v>
      </c>
      <c r="D25" s="32" t="s">
        <v>82</v>
      </c>
      <c r="E25" s="35" t="s">
        <v>69</v>
      </c>
      <c r="F25" s="36">
        <v>5</v>
      </c>
      <c r="G25" s="33">
        <f t="shared" si="0"/>
        <v>46</v>
      </c>
      <c r="H25" s="47">
        <f t="shared" si="1"/>
      </c>
      <c r="I25" s="48">
        <f t="shared" si="2"/>
      </c>
      <c r="K25" s="40"/>
    </row>
    <row r="26" spans="2:11" ht="17.25" customHeight="1">
      <c r="B26" s="25" t="s">
        <v>86</v>
      </c>
      <c r="C26" s="30">
        <v>309</v>
      </c>
      <c r="D26" s="32" t="s">
        <v>80</v>
      </c>
      <c r="E26" s="35" t="s">
        <v>71</v>
      </c>
      <c r="F26" s="36">
        <v>4</v>
      </c>
      <c r="G26" s="33">
        <f t="shared" si="0"/>
        <v>50</v>
      </c>
      <c r="H26" s="47">
        <f t="shared" si="1"/>
      </c>
      <c r="I26" s="48">
        <f t="shared" si="2"/>
      </c>
      <c r="K26" s="46"/>
    </row>
    <row r="27" spans="2:11" ht="17.25" customHeight="1">
      <c r="B27" s="25" t="s">
        <v>38</v>
      </c>
      <c r="C27" s="30">
        <v>309</v>
      </c>
      <c r="D27" s="32" t="s">
        <v>80</v>
      </c>
      <c r="E27" s="35" t="s">
        <v>72</v>
      </c>
      <c r="F27" s="36">
        <v>9</v>
      </c>
      <c r="G27" s="33">
        <f t="shared" si="0"/>
        <v>59</v>
      </c>
      <c r="H27" s="47">
        <f t="shared" si="1"/>
      </c>
      <c r="I27" s="48">
        <f t="shared" si="2"/>
      </c>
      <c r="K27" s="46"/>
    </row>
    <row r="28" spans="2:11" ht="17.25" customHeight="1">
      <c r="B28" s="25" t="s">
        <v>39</v>
      </c>
      <c r="C28" s="30">
        <v>309</v>
      </c>
      <c r="D28" s="32" t="s">
        <v>79</v>
      </c>
      <c r="E28" s="35" t="s">
        <v>72</v>
      </c>
      <c r="F28" s="36">
        <v>7</v>
      </c>
      <c r="G28" s="33">
        <f t="shared" si="0"/>
        <v>66</v>
      </c>
      <c r="H28" s="47">
        <f t="shared" si="1"/>
      </c>
      <c r="I28" s="48">
        <f t="shared" si="2"/>
      </c>
      <c r="K28" s="40"/>
    </row>
    <row r="29" spans="2:11" ht="17.25" customHeight="1">
      <c r="B29" s="25" t="s">
        <v>40</v>
      </c>
      <c r="C29" s="30">
        <v>309</v>
      </c>
      <c r="D29" s="32" t="s">
        <v>79</v>
      </c>
      <c r="E29" s="35" t="s">
        <v>73</v>
      </c>
      <c r="F29" s="36">
        <v>8</v>
      </c>
      <c r="G29" s="33">
        <f t="shared" si="0"/>
        <v>74</v>
      </c>
      <c r="H29" s="49">
        <f t="shared" si="1"/>
      </c>
      <c r="I29" s="50">
        <f t="shared" si="2"/>
      </c>
      <c r="K29" s="40"/>
    </row>
    <row r="30" spans="2:11" ht="17.25" customHeight="1">
      <c r="B30" s="25" t="s">
        <v>41</v>
      </c>
      <c r="C30" s="30">
        <v>309</v>
      </c>
      <c r="D30" s="32" t="s">
        <v>83</v>
      </c>
      <c r="E30" s="35" t="s">
        <v>73</v>
      </c>
      <c r="F30" s="36">
        <v>14</v>
      </c>
      <c r="G30" s="33">
        <f t="shared" si="0"/>
        <v>88</v>
      </c>
      <c r="H30" s="49">
        <f t="shared" si="1"/>
      </c>
      <c r="I30" s="50">
        <f t="shared" si="2"/>
      </c>
      <c r="K30" s="40"/>
    </row>
    <row r="31" spans="2:11" ht="17.25" customHeight="1">
      <c r="B31" s="25" t="s">
        <v>42</v>
      </c>
      <c r="C31" s="30">
        <v>309</v>
      </c>
      <c r="D31" s="32" t="s">
        <v>83</v>
      </c>
      <c r="E31" s="35" t="s">
        <v>73</v>
      </c>
      <c r="F31" s="36">
        <v>8</v>
      </c>
      <c r="G31" s="33">
        <f t="shared" si="0"/>
        <v>96</v>
      </c>
      <c r="H31" s="47">
        <f t="shared" si="1"/>
      </c>
      <c r="I31" s="48">
        <f t="shared" si="2"/>
      </c>
      <c r="K31" s="40"/>
    </row>
    <row r="32" spans="2:11" ht="17.25" customHeight="1">
      <c r="B32" s="25" t="s">
        <v>43</v>
      </c>
      <c r="C32" s="30">
        <v>309</v>
      </c>
      <c r="D32" s="32" t="s">
        <v>84</v>
      </c>
      <c r="E32" s="35" t="s">
        <v>73</v>
      </c>
      <c r="F32" s="36">
        <v>6</v>
      </c>
      <c r="G32" s="33">
        <f t="shared" si="0"/>
        <v>102</v>
      </c>
      <c r="H32" s="47">
        <f t="shared" si="1"/>
      </c>
      <c r="I32" s="48">
        <f t="shared" si="2"/>
      </c>
      <c r="K32" s="40"/>
    </row>
    <row r="33" spans="1:11" ht="17.25" customHeight="1">
      <c r="A33" s="64" t="s">
        <v>23</v>
      </c>
      <c r="B33" s="75" t="s">
        <v>44</v>
      </c>
      <c r="C33" s="76">
        <v>309</v>
      </c>
      <c r="D33" s="77" t="s">
        <v>84</v>
      </c>
      <c r="E33" s="78" t="s">
        <v>74</v>
      </c>
      <c r="F33" s="79">
        <v>10</v>
      </c>
      <c r="G33" s="80">
        <f t="shared" si="0"/>
        <v>112</v>
      </c>
      <c r="H33" s="81">
        <f t="shared" si="1"/>
        <v>0.4292687908496732</v>
      </c>
      <c r="I33" s="82">
        <f t="shared" si="2"/>
        <v>0.6031250000000001</v>
      </c>
      <c r="K33" s="40"/>
    </row>
    <row r="34" spans="2:11" ht="17.25" customHeight="1">
      <c r="B34" s="24" t="s">
        <v>46</v>
      </c>
      <c r="C34" s="30">
        <v>309</v>
      </c>
      <c r="D34" s="32" t="s">
        <v>81</v>
      </c>
      <c r="E34" s="35" t="s">
        <v>74</v>
      </c>
      <c r="F34" s="36">
        <v>10</v>
      </c>
      <c r="G34" s="33">
        <f t="shared" si="0"/>
        <v>122</v>
      </c>
      <c r="H34" s="49">
        <f t="shared" si="1"/>
      </c>
      <c r="I34" s="50">
        <f t="shared" si="2"/>
      </c>
      <c r="K34" s="40"/>
    </row>
    <row r="35" spans="2:11" ht="17.25" customHeight="1">
      <c r="B35" s="25" t="s">
        <v>47</v>
      </c>
      <c r="C35" s="30">
        <v>309</v>
      </c>
      <c r="D35" s="32" t="s">
        <v>81</v>
      </c>
      <c r="E35" s="35" t="s">
        <v>75</v>
      </c>
      <c r="F35" s="36">
        <v>6</v>
      </c>
      <c r="G35" s="33">
        <f t="shared" si="0"/>
        <v>128</v>
      </c>
      <c r="H35" s="47">
        <f t="shared" si="1"/>
      </c>
      <c r="I35" s="48">
        <f t="shared" si="2"/>
      </c>
      <c r="K35" s="40"/>
    </row>
    <row r="36" spans="2:11" ht="17.25" customHeight="1">
      <c r="B36" s="25" t="s">
        <v>48</v>
      </c>
      <c r="C36" s="30">
        <v>309</v>
      </c>
      <c r="D36" s="32" t="s">
        <v>81</v>
      </c>
      <c r="E36" s="35" t="s">
        <v>76</v>
      </c>
      <c r="F36" s="36">
        <v>4</v>
      </c>
      <c r="G36" s="33">
        <f t="shared" si="0"/>
        <v>132</v>
      </c>
      <c r="H36" s="47">
        <f t="shared" si="1"/>
      </c>
      <c r="I36" s="48">
        <f t="shared" si="2"/>
      </c>
      <c r="K36" s="40"/>
    </row>
    <row r="37" spans="2:11" ht="17.25" customHeight="1">
      <c r="B37" s="24" t="s">
        <v>49</v>
      </c>
      <c r="C37" s="30">
        <v>309</v>
      </c>
      <c r="D37" s="32" t="s">
        <v>81</v>
      </c>
      <c r="E37" s="35" t="s">
        <v>76</v>
      </c>
      <c r="F37" s="36">
        <v>5</v>
      </c>
      <c r="G37" s="33">
        <f t="shared" si="0"/>
        <v>137</v>
      </c>
      <c r="H37" s="49">
        <f t="shared" si="1"/>
      </c>
      <c r="I37" s="50">
        <f t="shared" si="2"/>
      </c>
      <c r="K37" s="40"/>
    </row>
    <row r="38" spans="2:11" ht="17.25" customHeight="1">
      <c r="B38" s="25" t="s">
        <v>50</v>
      </c>
      <c r="C38" s="30">
        <v>309</v>
      </c>
      <c r="D38" s="32" t="s">
        <v>81</v>
      </c>
      <c r="E38" s="35" t="s">
        <v>76</v>
      </c>
      <c r="F38" s="36">
        <v>6</v>
      </c>
      <c r="G38" s="33">
        <f t="shared" si="0"/>
        <v>143</v>
      </c>
      <c r="H38" s="47">
        <f t="shared" si="1"/>
      </c>
      <c r="I38" s="48">
        <f t="shared" si="2"/>
      </c>
      <c r="K38" s="40"/>
    </row>
    <row r="39" spans="2:11" ht="17.25" customHeight="1">
      <c r="B39" s="25" t="s">
        <v>51</v>
      </c>
      <c r="C39" s="30">
        <v>309</v>
      </c>
      <c r="D39" s="32" t="s">
        <v>81</v>
      </c>
      <c r="E39" s="35" t="s">
        <v>77</v>
      </c>
      <c r="F39" s="36">
        <v>7</v>
      </c>
      <c r="G39" s="33">
        <f t="shared" si="0"/>
        <v>150</v>
      </c>
      <c r="H39" s="47">
        <f t="shared" si="1"/>
      </c>
      <c r="I39" s="48">
        <f t="shared" si="2"/>
      </c>
      <c r="K39" s="40"/>
    </row>
    <row r="40" spans="2:11" ht="17.25" customHeight="1">
      <c r="B40" s="25" t="s">
        <v>52</v>
      </c>
      <c r="C40" s="30">
        <v>309</v>
      </c>
      <c r="D40" s="32" t="s">
        <v>81</v>
      </c>
      <c r="E40" s="35" t="s">
        <v>78</v>
      </c>
      <c r="F40" s="36">
        <v>7</v>
      </c>
      <c r="G40" s="33">
        <f t="shared" si="0"/>
        <v>157</v>
      </c>
      <c r="H40" s="47">
        <f t="shared" si="1"/>
      </c>
      <c r="I40" s="48">
        <f t="shared" si="2"/>
      </c>
      <c r="K40" s="40"/>
    </row>
    <row r="41" spans="1:11" ht="17.25" customHeight="1">
      <c r="A41" s="64" t="s">
        <v>23</v>
      </c>
      <c r="B41" s="75" t="s">
        <v>53</v>
      </c>
      <c r="C41" s="76">
        <v>309</v>
      </c>
      <c r="D41" s="77" t="s">
        <v>81</v>
      </c>
      <c r="E41" s="78" t="s">
        <v>61</v>
      </c>
      <c r="F41" s="79">
        <v>5</v>
      </c>
      <c r="G41" s="80">
        <f t="shared" si="0"/>
        <v>162</v>
      </c>
      <c r="H41" s="81">
        <f t="shared" si="1"/>
        <v>0.4905433006535948</v>
      </c>
      <c r="I41" s="82">
        <f t="shared" si="2"/>
        <v>0.742013888888889</v>
      </c>
      <c r="K41" s="40"/>
    </row>
    <row r="42" spans="2:11" ht="17.25" customHeight="1">
      <c r="B42" s="25" t="s">
        <v>54</v>
      </c>
      <c r="C42" s="30">
        <v>309</v>
      </c>
      <c r="D42" s="32" t="s">
        <v>81</v>
      </c>
      <c r="E42" s="35" t="s">
        <v>62</v>
      </c>
      <c r="F42" s="36">
        <v>7</v>
      </c>
      <c r="G42" s="33">
        <f t="shared" si="0"/>
        <v>169</v>
      </c>
      <c r="H42" s="47">
        <f t="shared" si="1"/>
      </c>
      <c r="I42" s="48">
        <f t="shared" si="2"/>
      </c>
      <c r="K42" s="40"/>
    </row>
    <row r="43" spans="2:11" ht="17.25" customHeight="1">
      <c r="B43" s="25" t="s">
        <v>55</v>
      </c>
      <c r="C43" s="30">
        <v>309</v>
      </c>
      <c r="D43" s="32" t="s">
        <v>84</v>
      </c>
      <c r="E43" s="35" t="s">
        <v>62</v>
      </c>
      <c r="F43" s="36">
        <v>6</v>
      </c>
      <c r="G43" s="33">
        <f t="shared" si="0"/>
        <v>175</v>
      </c>
      <c r="H43" s="47">
        <f t="shared" si="1"/>
      </c>
      <c r="I43" s="48">
        <f t="shared" si="2"/>
      </c>
      <c r="K43" s="40"/>
    </row>
    <row r="44" spans="2:11" ht="17.25" customHeight="1">
      <c r="B44" s="25" t="s">
        <v>56</v>
      </c>
      <c r="C44" s="30">
        <v>309</v>
      </c>
      <c r="D44" s="32" t="s">
        <v>84</v>
      </c>
      <c r="E44" s="35" t="s">
        <v>62</v>
      </c>
      <c r="F44" s="36">
        <v>4</v>
      </c>
      <c r="G44" s="33">
        <f t="shared" si="0"/>
        <v>179</v>
      </c>
      <c r="H44" s="47">
        <f t="shared" si="1"/>
      </c>
      <c r="I44" s="48">
        <f t="shared" si="2"/>
      </c>
      <c r="K44" s="40"/>
    </row>
    <row r="45" spans="2:11" ht="17.25" customHeight="1">
      <c r="B45" s="25" t="s">
        <v>57</v>
      </c>
      <c r="C45" s="30">
        <v>309</v>
      </c>
      <c r="D45" s="32" t="s">
        <v>84</v>
      </c>
      <c r="E45" s="35" t="s">
        <v>63</v>
      </c>
      <c r="F45" s="36">
        <v>7</v>
      </c>
      <c r="G45" s="33">
        <f t="shared" si="0"/>
        <v>186</v>
      </c>
      <c r="H45" s="47">
        <f t="shared" si="1"/>
      </c>
      <c r="I45" s="48">
        <f t="shared" si="2"/>
      </c>
      <c r="K45" s="40"/>
    </row>
    <row r="46" spans="2:11" ht="17.25" customHeight="1" thickBot="1">
      <c r="B46" s="25" t="s">
        <v>58</v>
      </c>
      <c r="C46" s="30">
        <v>309</v>
      </c>
      <c r="D46" s="32" t="s">
        <v>83</v>
      </c>
      <c r="E46" s="35" t="s">
        <v>63</v>
      </c>
      <c r="F46" s="36">
        <v>6</v>
      </c>
      <c r="G46" s="33">
        <f t="shared" si="0"/>
        <v>192</v>
      </c>
      <c r="H46" s="51">
        <f t="shared" si="1"/>
      </c>
      <c r="I46" s="52">
        <f t="shared" si="2"/>
      </c>
      <c r="K46" s="40"/>
    </row>
    <row r="47" spans="2:11" ht="17.25" customHeight="1" thickBot="1">
      <c r="B47" s="57" t="s">
        <v>59</v>
      </c>
      <c r="C47" s="30">
        <v>309</v>
      </c>
      <c r="D47" s="58" t="s">
        <v>83</v>
      </c>
      <c r="E47" s="59" t="s">
        <v>85</v>
      </c>
      <c r="F47" s="60">
        <v>10</v>
      </c>
      <c r="G47" s="33">
        <f t="shared" si="0"/>
        <v>202</v>
      </c>
      <c r="H47" s="51"/>
      <c r="I47" s="52"/>
      <c r="K47" s="40"/>
    </row>
    <row r="48" spans="1:11" ht="17.25" customHeight="1" thickBot="1">
      <c r="A48" s="64" t="s">
        <v>23</v>
      </c>
      <c r="B48" s="88" t="s">
        <v>60</v>
      </c>
      <c r="C48" s="76">
        <v>309</v>
      </c>
      <c r="D48" s="83" t="s">
        <v>79</v>
      </c>
      <c r="E48" s="84"/>
      <c r="F48" s="85">
        <v>5</v>
      </c>
      <c r="G48" s="80">
        <f t="shared" si="0"/>
        <v>207</v>
      </c>
      <c r="H48" s="86">
        <v>0.5368055555555555</v>
      </c>
      <c r="I48" s="87">
        <v>0.8541666666666666</v>
      </c>
      <c r="K48" s="40"/>
    </row>
    <row r="49" ht="17.25" customHeight="1">
      <c r="K49" s="40"/>
    </row>
    <row r="50" ht="17.25" customHeight="1">
      <c r="K50" s="40"/>
    </row>
    <row r="51" ht="15">
      <c r="K51" s="40"/>
    </row>
    <row r="52" ht="15">
      <c r="K52" s="40"/>
    </row>
    <row r="53" ht="15">
      <c r="K53" s="40"/>
    </row>
  </sheetData>
  <sheetProtection/>
  <mergeCells count="9">
    <mergeCell ref="B16:B17"/>
    <mergeCell ref="C16:D16"/>
    <mergeCell ref="H9:I9"/>
    <mergeCell ref="G11:I11"/>
    <mergeCell ref="H15:I15"/>
    <mergeCell ref="G12:I12"/>
    <mergeCell ref="C13:E13"/>
    <mergeCell ref="B14:E14"/>
    <mergeCell ref="C12:E12"/>
  </mergeCells>
  <printOptions/>
  <pageMargins left="0.1968503937007874" right="0.1968503937007874" top="0.48" bottom="0.3937007874015748" header="0.45" footer="0.5118110236220472"/>
  <pageSetup fitToHeight="1" fitToWidth="1"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</dc:creator>
  <cp:keywords/>
  <dc:description/>
  <cp:lastModifiedBy>Bernard</cp:lastModifiedBy>
  <cp:lastPrinted>2018-12-09T16:10:08Z</cp:lastPrinted>
  <dcterms:created xsi:type="dcterms:W3CDTF">2004-11-26T05:13:13Z</dcterms:created>
  <dcterms:modified xsi:type="dcterms:W3CDTF">2019-01-24T21:02:58Z</dcterms:modified>
  <cp:category/>
  <cp:version/>
  <cp:contentType/>
  <cp:contentStatus/>
</cp:coreProperties>
</file>