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44" windowWidth="15876" windowHeight="5592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26" i="1"/>
  <c r="I26"/>
  <c r="H26"/>
  <c r="G26"/>
  <c r="F26"/>
  <c r="E26"/>
  <c r="D26"/>
  <c r="C26"/>
  <c r="B26"/>
  <c r="R26" s="1"/>
  <c r="J25"/>
  <c r="I25"/>
  <c r="H25"/>
  <c r="G25"/>
  <c r="F25"/>
  <c r="E25"/>
  <c r="D25"/>
  <c r="C25"/>
  <c r="B25"/>
  <c r="R25" s="1"/>
  <c r="J28"/>
  <c r="I28"/>
  <c r="H28"/>
  <c r="G28"/>
  <c r="F28"/>
  <c r="E28"/>
  <c r="D28"/>
  <c r="C28"/>
  <c r="B28"/>
  <c r="R28" s="1"/>
  <c r="J27"/>
  <c r="I27"/>
  <c r="H27"/>
  <c r="G27"/>
  <c r="F27"/>
  <c r="E27"/>
  <c r="D27"/>
  <c r="C27"/>
  <c r="B27"/>
  <c r="R27" s="1"/>
  <c r="J23"/>
  <c r="I23"/>
  <c r="H23"/>
  <c r="G23"/>
  <c r="F23"/>
  <c r="E23"/>
  <c r="D23"/>
  <c r="C23"/>
  <c r="B23"/>
  <c r="R23" s="1"/>
  <c r="J22"/>
  <c r="I22"/>
  <c r="H22"/>
  <c r="G22"/>
  <c r="F22"/>
  <c r="E22"/>
  <c r="D22"/>
  <c r="C22"/>
  <c r="B22"/>
  <c r="R22" s="1"/>
  <c r="J21"/>
  <c r="I21"/>
  <c r="H21"/>
  <c r="G21"/>
  <c r="F21"/>
  <c r="E21"/>
  <c r="D21"/>
  <c r="C21"/>
  <c r="B21"/>
  <c r="R21" s="1"/>
  <c r="J24"/>
  <c r="I24"/>
  <c r="H24"/>
  <c r="G24"/>
  <c r="F24"/>
  <c r="E24"/>
  <c r="D24"/>
  <c r="C24"/>
  <c r="B24"/>
  <c r="R24" s="1"/>
  <c r="J18"/>
  <c r="I18"/>
  <c r="H18"/>
  <c r="G18"/>
  <c r="F18"/>
  <c r="E18"/>
  <c r="D18"/>
  <c r="C18"/>
  <c r="B18"/>
  <c r="R18" s="1"/>
  <c r="J20"/>
  <c r="I20"/>
  <c r="H20"/>
  <c r="G20"/>
  <c r="F20"/>
  <c r="E20"/>
  <c r="D20"/>
  <c r="C20"/>
  <c r="B20"/>
  <c r="R20" s="1"/>
  <c r="J19"/>
  <c r="I19"/>
  <c r="H19"/>
  <c r="G19"/>
  <c r="F19"/>
  <c r="E19"/>
  <c r="D19"/>
  <c r="C19"/>
  <c r="B19"/>
  <c r="R19" s="1"/>
  <c r="J16"/>
  <c r="I16"/>
  <c r="H16"/>
  <c r="G16"/>
  <c r="F16"/>
  <c r="E16"/>
  <c r="D16"/>
  <c r="C16"/>
  <c r="B16"/>
  <c r="R16" s="1"/>
  <c r="J17"/>
  <c r="I17"/>
  <c r="H17"/>
  <c r="G17"/>
  <c r="F17"/>
  <c r="E17"/>
  <c r="D17"/>
  <c r="C17"/>
  <c r="B17"/>
  <c r="R17" s="1"/>
  <c r="J13"/>
  <c r="I13"/>
  <c r="H13"/>
  <c r="G13"/>
  <c r="F13"/>
  <c r="E13"/>
  <c r="D13"/>
  <c r="C13"/>
  <c r="B13"/>
  <c r="R13" s="1"/>
  <c r="J15"/>
  <c r="I15"/>
  <c r="H15"/>
  <c r="G15"/>
  <c r="F15"/>
  <c r="E15"/>
  <c r="D15"/>
  <c r="C15"/>
  <c r="B15"/>
  <c r="R15" s="1"/>
  <c r="J14"/>
  <c r="I14"/>
  <c r="H14"/>
  <c r="G14"/>
  <c r="F14"/>
  <c r="E14"/>
  <c r="D14"/>
  <c r="C14"/>
  <c r="B14"/>
  <c r="R14" s="1"/>
  <c r="J12"/>
  <c r="I12"/>
  <c r="H12"/>
  <c r="G12"/>
  <c r="F12"/>
  <c r="E12"/>
  <c r="D12"/>
  <c r="C12"/>
  <c r="B12"/>
  <c r="R12" s="1"/>
  <c r="J11"/>
  <c r="I11"/>
  <c r="H11"/>
  <c r="G11"/>
  <c r="F11"/>
  <c r="E11"/>
  <c r="D11"/>
  <c r="C11"/>
  <c r="B11"/>
  <c r="R11" s="1"/>
  <c r="J10"/>
  <c r="I10"/>
  <c r="H10"/>
  <c r="G10"/>
  <c r="F10"/>
  <c r="E10"/>
  <c r="D10"/>
  <c r="C10"/>
  <c r="B10"/>
  <c r="R10" s="1"/>
  <c r="J1"/>
  <c r="I1"/>
  <c r="H1"/>
  <c r="G1"/>
  <c r="F1"/>
  <c r="E1"/>
  <c r="D1"/>
  <c r="C1"/>
  <c r="B1"/>
  <c r="R1" s="1"/>
  <c r="A1"/>
  <c r="K1" l="1"/>
  <c r="M1"/>
  <c r="Q1"/>
  <c r="K10"/>
  <c r="M10"/>
  <c r="Q10"/>
  <c r="K11"/>
  <c r="M11"/>
  <c r="Q11"/>
  <c r="K12"/>
  <c r="M12"/>
  <c r="Q12"/>
  <c r="K14"/>
  <c r="M14"/>
  <c r="Q14"/>
  <c r="K15"/>
  <c r="M15"/>
  <c r="Q15"/>
  <c r="K13"/>
  <c r="M13"/>
  <c r="Q13"/>
  <c r="K17"/>
  <c r="M17"/>
  <c r="Q17"/>
  <c r="K16"/>
  <c r="M16"/>
  <c r="Q16"/>
  <c r="K19"/>
  <c r="M19"/>
  <c r="Q19"/>
  <c r="K20"/>
  <c r="M20"/>
  <c r="Q20"/>
  <c r="K18"/>
  <c r="M18"/>
  <c r="Q18"/>
  <c r="K24"/>
  <c r="M24"/>
  <c r="Q24"/>
  <c r="K21"/>
  <c r="M21"/>
  <c r="Q21"/>
  <c r="K22"/>
  <c r="M22"/>
  <c r="Q22"/>
  <c r="K23"/>
  <c r="M23"/>
  <c r="Q23"/>
  <c r="K27"/>
  <c r="M27"/>
  <c r="Q27"/>
  <c r="K28"/>
  <c r="M28"/>
  <c r="Q28"/>
  <c r="K25"/>
  <c r="M25"/>
  <c r="Q25"/>
  <c r="K26"/>
  <c r="M26"/>
  <c r="Q26"/>
  <c r="O1"/>
  <c r="P1"/>
  <c r="O10"/>
  <c r="P10"/>
  <c r="O11"/>
  <c r="P11"/>
  <c r="O12"/>
  <c r="P12"/>
  <c r="O14"/>
  <c r="P14"/>
  <c r="O15"/>
  <c r="P15"/>
  <c r="O13"/>
  <c r="P13"/>
  <c r="O17"/>
  <c r="P17"/>
  <c r="O16"/>
  <c r="P16"/>
  <c r="O19"/>
  <c r="P19"/>
  <c r="O20"/>
  <c r="P20"/>
  <c r="O18"/>
  <c r="P18"/>
  <c r="O24"/>
  <c r="P24"/>
  <c r="O21"/>
  <c r="P21"/>
  <c r="O22"/>
  <c r="P22"/>
  <c r="O23"/>
  <c r="P23"/>
  <c r="O27"/>
  <c r="P27"/>
  <c r="O28"/>
  <c r="P28"/>
  <c r="O25"/>
  <c r="P25"/>
  <c r="O26"/>
  <c r="P26"/>
  <c r="L1"/>
  <c r="N1"/>
  <c r="L10"/>
  <c r="N10"/>
  <c r="L11"/>
  <c r="N11"/>
  <c r="L12"/>
  <c r="N12"/>
  <c r="L14"/>
  <c r="N14"/>
  <c r="L15"/>
  <c r="N15"/>
  <c r="L13"/>
  <c r="N13"/>
  <c r="L17"/>
  <c r="N17"/>
  <c r="L16"/>
  <c r="N16"/>
  <c r="L19"/>
  <c r="N19"/>
  <c r="L20"/>
  <c r="N20"/>
  <c r="L18"/>
  <c r="N18"/>
  <c r="L24"/>
  <c r="N24"/>
  <c r="L21"/>
  <c r="N21"/>
  <c r="L22"/>
  <c r="N22"/>
  <c r="L23"/>
  <c r="N23"/>
  <c r="L27"/>
  <c r="N27"/>
  <c r="L28"/>
  <c r="N28"/>
  <c r="L25"/>
  <c r="N25"/>
  <c r="L26"/>
  <c r="N26"/>
  <c r="S1" l="1"/>
</calcChain>
</file>

<file path=xl/sharedStrings.xml><?xml version="1.0" encoding="utf-8"?>
<sst xmlns="http://schemas.openxmlformats.org/spreadsheetml/2006/main" count="27" uniqueCount="20">
  <si>
    <t>Clas,</t>
  </si>
  <si>
    <t>Code</t>
  </si>
  <si>
    <t>Nom</t>
  </si>
  <si>
    <t>An</t>
  </si>
  <si>
    <t>Categ</t>
  </si>
  <si>
    <t>Comité</t>
  </si>
  <si>
    <t>Club</t>
  </si>
  <si>
    <t>SL</t>
  </si>
  <si>
    <t>M1</t>
  </si>
  <si>
    <t>M2</t>
  </si>
  <si>
    <t>district</t>
  </si>
  <si>
    <t>Pts slalom</t>
  </si>
  <si>
    <t>Col j</t>
  </si>
  <si>
    <t>GS</t>
  </si>
  <si>
    <t>Total</t>
  </si>
  <si>
    <t>général</t>
  </si>
  <si>
    <t>MEGEVE</t>
  </si>
  <si>
    <t>LES CONTAMINES</t>
  </si>
  <si>
    <t>PRAZ/ARLY</t>
  </si>
  <si>
    <t>SAINT-GERVAIS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</si>
</sst>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center" vertical="center" textRotation="90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1" fillId="4" borderId="7" xfId="0" applyNumberFormat="1" applyFont="1" applyFill="1" applyBorder="1" applyAlignment="1" applyProtection="1">
      <alignment horizontal="center" vertical="center"/>
    </xf>
    <xf numFmtId="0" fontId="2" fillId="4" borderId="7" xfId="0" applyNumberFormat="1" applyFont="1" applyFill="1" applyBorder="1" applyAlignment="1" applyProtection="1">
      <alignment horizontal="center" vertical="center"/>
    </xf>
    <xf numFmtId="0" fontId="2" fillId="4" borderId="7" xfId="0" applyNumberFormat="1" applyFont="1" applyFill="1" applyBorder="1" applyAlignment="1" applyProtection="1">
      <alignment horizontal="left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3" borderId="14" xfId="0" applyNumberFormat="1" applyFont="1" applyFill="1" applyBorder="1" applyAlignment="1" applyProtection="1">
      <alignment horizontal="center" vertical="center" wrapText="1"/>
    </xf>
    <xf numFmtId="0" fontId="3" fillId="3" borderId="1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%20U12%20F200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listing"/>
      <sheetName val="classpart"/>
      <sheetName val="paramètres"/>
      <sheetName val="course1"/>
      <sheetName val="course2"/>
      <sheetName val="course3"/>
      <sheetName val="course4"/>
      <sheetName val="course5"/>
      <sheetName val="Coureurs"/>
      <sheetName val="contrôle"/>
      <sheetName val="inscription"/>
      <sheetName val="détail"/>
      <sheetName val="Barême"/>
      <sheetName val="Clubs"/>
      <sheetName val="Rév"/>
      <sheetName val="coursex"/>
    </sheetNames>
    <sheetDataSet>
      <sheetData sheetId="0">
        <row r="1">
          <cell r="A1" t="e">
            <v>#N/A</v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/>
          </cell>
          <cell r="G1" t="str">
            <v/>
          </cell>
          <cell r="H1" t="str">
            <v/>
          </cell>
        </row>
        <row r="10">
          <cell r="B10">
            <v>2671222</v>
          </cell>
          <cell r="C10" t="str">
            <v>LAFONT PENELOPE</v>
          </cell>
          <cell r="D10">
            <v>2006</v>
          </cell>
          <cell r="E10" t="str">
            <v>U12</v>
          </cell>
          <cell r="F10" t="str">
            <v>MB</v>
          </cell>
          <cell r="G10" t="str">
            <v>CS MEGEVE</v>
          </cell>
          <cell r="H10" t="str">
            <v/>
          </cell>
        </row>
        <row r="11">
          <cell r="B11">
            <v>2688837</v>
          </cell>
          <cell r="C11" t="str">
            <v>BUTLER MOLLY</v>
          </cell>
          <cell r="D11">
            <v>2006</v>
          </cell>
          <cell r="E11" t="str">
            <v>U12</v>
          </cell>
          <cell r="F11" t="str">
            <v>MB</v>
          </cell>
          <cell r="G11" t="str">
            <v>SC ST GERVAI</v>
          </cell>
          <cell r="H11" t="str">
            <v/>
          </cell>
        </row>
        <row r="12">
          <cell r="B12">
            <v>2680756</v>
          </cell>
          <cell r="C12" t="str">
            <v>BENAMOR ANOUCK</v>
          </cell>
          <cell r="D12">
            <v>2006</v>
          </cell>
          <cell r="E12" t="str">
            <v>U12</v>
          </cell>
          <cell r="F12" t="str">
            <v>MB</v>
          </cell>
          <cell r="G12" t="str">
            <v>PASSY VARAN</v>
          </cell>
          <cell r="H12" t="str">
            <v/>
          </cell>
        </row>
        <row r="13">
          <cell r="B13">
            <v>2672425</v>
          </cell>
          <cell r="C13" t="str">
            <v>MABBOUX CYRIELLE</v>
          </cell>
          <cell r="D13">
            <v>2006</v>
          </cell>
          <cell r="E13" t="str">
            <v>U12</v>
          </cell>
          <cell r="F13" t="str">
            <v>MB</v>
          </cell>
          <cell r="G13" t="str">
            <v>CS MEGEVE</v>
          </cell>
          <cell r="H13" t="str">
            <v/>
          </cell>
        </row>
        <row r="14">
          <cell r="B14">
            <v>2674385</v>
          </cell>
          <cell r="C14" t="str">
            <v>ROBIN ALICIA</v>
          </cell>
          <cell r="D14">
            <v>2006</v>
          </cell>
          <cell r="E14" t="str">
            <v>U12</v>
          </cell>
          <cell r="F14" t="str">
            <v>MB</v>
          </cell>
          <cell r="G14" t="str">
            <v>SC-PSA</v>
          </cell>
          <cell r="H14" t="str">
            <v/>
          </cell>
        </row>
        <row r="15">
          <cell r="B15">
            <v>2679169</v>
          </cell>
          <cell r="C15" t="str">
            <v>BARRAT LEONIE</v>
          </cell>
          <cell r="D15">
            <v>2006</v>
          </cell>
          <cell r="E15" t="str">
            <v>U12</v>
          </cell>
          <cell r="F15" t="str">
            <v>MB</v>
          </cell>
          <cell r="G15" t="str">
            <v>PASSY VARAN</v>
          </cell>
          <cell r="H15" t="str">
            <v/>
          </cell>
        </row>
        <row r="16">
          <cell r="B16">
            <v>2675515</v>
          </cell>
          <cell r="C16" t="str">
            <v>TESTU ADELE</v>
          </cell>
          <cell r="D16">
            <v>2006</v>
          </cell>
          <cell r="E16" t="str">
            <v>U12</v>
          </cell>
          <cell r="F16" t="str">
            <v>MB</v>
          </cell>
          <cell r="G16" t="str">
            <v>SC CONTAMINE</v>
          </cell>
          <cell r="H16" t="str">
            <v/>
          </cell>
        </row>
        <row r="17">
          <cell r="B17">
            <v>2687418</v>
          </cell>
          <cell r="C17" t="str">
            <v>MARINELLO MAIE</v>
          </cell>
          <cell r="D17">
            <v>2006</v>
          </cell>
          <cell r="E17" t="str">
            <v>U12</v>
          </cell>
          <cell r="F17" t="str">
            <v>MB</v>
          </cell>
          <cell r="G17" t="str">
            <v>SC COMBLOUX</v>
          </cell>
          <cell r="H17" t="str">
            <v/>
          </cell>
        </row>
        <row r="18">
          <cell r="B18">
            <v>2673821</v>
          </cell>
          <cell r="C18" t="str">
            <v>BOULLET JULIA</v>
          </cell>
          <cell r="D18">
            <v>2006</v>
          </cell>
          <cell r="E18" t="str">
            <v>U12</v>
          </cell>
          <cell r="F18" t="str">
            <v>MB</v>
          </cell>
          <cell r="G18" t="str">
            <v>CS MEGEVE</v>
          </cell>
          <cell r="H18" t="str">
            <v/>
          </cell>
        </row>
        <row r="19">
          <cell r="B19">
            <v>2679838</v>
          </cell>
          <cell r="C19" t="str">
            <v>ISSARTEL JUSTINE</v>
          </cell>
          <cell r="D19">
            <v>2006</v>
          </cell>
          <cell r="E19" t="str">
            <v>U12</v>
          </cell>
          <cell r="F19" t="str">
            <v>MB</v>
          </cell>
          <cell r="G19" t="str">
            <v>SC-PSA</v>
          </cell>
          <cell r="H19" t="str">
            <v/>
          </cell>
        </row>
        <row r="20">
          <cell r="B20">
            <v>2676201</v>
          </cell>
          <cell r="C20" t="str">
            <v>RICHARD CAMILLE</v>
          </cell>
          <cell r="D20">
            <v>2006</v>
          </cell>
          <cell r="E20" t="str">
            <v>U12</v>
          </cell>
          <cell r="F20" t="str">
            <v>MB</v>
          </cell>
          <cell r="G20" t="str">
            <v>SC CONTAMINE</v>
          </cell>
          <cell r="H20" t="str">
            <v/>
          </cell>
        </row>
        <row r="21">
          <cell r="B21">
            <v>2665810</v>
          </cell>
          <cell r="C21" t="str">
            <v>HATTY LILY ROSE</v>
          </cell>
          <cell r="D21">
            <v>2006</v>
          </cell>
          <cell r="E21" t="str">
            <v>U12</v>
          </cell>
          <cell r="F21" t="str">
            <v>MB</v>
          </cell>
          <cell r="G21" t="str">
            <v>SC VEROCE</v>
          </cell>
          <cell r="H21" t="str">
            <v/>
          </cell>
        </row>
        <row r="22">
          <cell r="B22">
            <v>2674666</v>
          </cell>
          <cell r="C22" t="str">
            <v>DURAND MAHE</v>
          </cell>
          <cell r="D22">
            <v>2006</v>
          </cell>
          <cell r="E22" t="str">
            <v>U12</v>
          </cell>
          <cell r="F22" t="str">
            <v>MB</v>
          </cell>
          <cell r="G22" t="str">
            <v>SC-PSA</v>
          </cell>
          <cell r="H22" t="str">
            <v/>
          </cell>
        </row>
        <row r="23">
          <cell r="B23">
            <v>2655889</v>
          </cell>
          <cell r="C23" t="str">
            <v>CHATELAIN VICTORIA</v>
          </cell>
          <cell r="D23">
            <v>2006</v>
          </cell>
          <cell r="E23" t="str">
            <v>U12</v>
          </cell>
          <cell r="F23" t="str">
            <v>MB</v>
          </cell>
          <cell r="G23" t="str">
            <v>SC ST GERVAI</v>
          </cell>
          <cell r="H23" t="str">
            <v/>
          </cell>
        </row>
        <row r="24">
          <cell r="B24">
            <v>2665811</v>
          </cell>
          <cell r="C24" t="str">
            <v>CHAUSSE MEURET MAYA</v>
          </cell>
          <cell r="D24">
            <v>2006</v>
          </cell>
          <cell r="E24" t="str">
            <v>U12</v>
          </cell>
          <cell r="F24" t="str">
            <v>MB</v>
          </cell>
          <cell r="G24" t="str">
            <v>SC VEROCE</v>
          </cell>
          <cell r="H24" t="str">
            <v/>
          </cell>
        </row>
        <row r="25">
          <cell r="B25">
            <v>2678903</v>
          </cell>
          <cell r="C25" t="str">
            <v>PATRIS PALOMA</v>
          </cell>
          <cell r="D25">
            <v>2006</v>
          </cell>
          <cell r="E25" t="str">
            <v>U12</v>
          </cell>
          <cell r="F25" t="str">
            <v>MB</v>
          </cell>
          <cell r="G25" t="str">
            <v>SC VEROCE</v>
          </cell>
          <cell r="H25" t="str">
            <v/>
          </cell>
        </row>
        <row r="26">
          <cell r="B26">
            <v>2684835</v>
          </cell>
          <cell r="C26" t="str">
            <v>ROUSO JULIETTE</v>
          </cell>
          <cell r="D26">
            <v>2006</v>
          </cell>
          <cell r="E26" t="str">
            <v>U12</v>
          </cell>
          <cell r="F26" t="str">
            <v>MB</v>
          </cell>
          <cell r="G26" t="str">
            <v>SC VEROCE</v>
          </cell>
          <cell r="H26" t="str">
            <v/>
          </cell>
        </row>
        <row r="27">
          <cell r="B27">
            <v>2689968</v>
          </cell>
          <cell r="C27" t="str">
            <v>BALLOT MAELICE</v>
          </cell>
          <cell r="D27">
            <v>2006</v>
          </cell>
          <cell r="E27" t="str">
            <v>U12</v>
          </cell>
          <cell r="F27" t="str">
            <v>MB</v>
          </cell>
          <cell r="G27" t="str">
            <v>PASSY VARAN</v>
          </cell>
          <cell r="H27" t="str">
            <v/>
          </cell>
        </row>
        <row r="28">
          <cell r="B28">
            <v>2679683</v>
          </cell>
          <cell r="C28" t="str">
            <v>CUSIN ROLLET EVA</v>
          </cell>
          <cell r="D28">
            <v>2006</v>
          </cell>
          <cell r="E28" t="str">
            <v>U12</v>
          </cell>
          <cell r="F28" t="str">
            <v>MB</v>
          </cell>
          <cell r="G28" t="str">
            <v>SC ST GERVAI</v>
          </cell>
          <cell r="H28" t="str">
            <v/>
          </cell>
        </row>
      </sheetData>
      <sheetData sheetId="1"/>
      <sheetData sheetId="2"/>
      <sheetData sheetId="3"/>
      <sheetData sheetId="4">
        <row r="2">
          <cell r="B2">
            <v>2688837</v>
          </cell>
          <cell r="M2">
            <v>80</v>
          </cell>
          <cell r="N2">
            <v>100</v>
          </cell>
        </row>
        <row r="3">
          <cell r="B3">
            <v>2680756</v>
          </cell>
          <cell r="M3">
            <v>60</v>
          </cell>
          <cell r="N3">
            <v>80</v>
          </cell>
        </row>
        <row r="4">
          <cell r="B4">
            <v>2671222</v>
          </cell>
          <cell r="M4">
            <v>100</v>
          </cell>
          <cell r="N4">
            <v>26</v>
          </cell>
        </row>
        <row r="5">
          <cell r="B5">
            <v>2674385</v>
          </cell>
          <cell r="M5">
            <v>50</v>
          </cell>
          <cell r="N5">
            <v>45</v>
          </cell>
        </row>
        <row r="6">
          <cell r="B6">
            <v>2679169</v>
          </cell>
          <cell r="M6">
            <v>45</v>
          </cell>
          <cell r="N6">
            <v>40</v>
          </cell>
        </row>
        <row r="7">
          <cell r="B7">
            <v>2687418</v>
          </cell>
          <cell r="M7">
            <v>40</v>
          </cell>
          <cell r="N7">
            <v>60</v>
          </cell>
        </row>
        <row r="8">
          <cell r="B8">
            <v>2672425</v>
          </cell>
          <cell r="M8">
            <v>36</v>
          </cell>
          <cell r="N8">
            <v>50</v>
          </cell>
        </row>
        <row r="9">
          <cell r="B9">
            <v>2673821</v>
          </cell>
          <cell r="M9">
            <v>29</v>
          </cell>
          <cell r="N9">
            <v>36</v>
          </cell>
        </row>
        <row r="10">
          <cell r="B10">
            <v>2679838</v>
          </cell>
          <cell r="M10">
            <v>26</v>
          </cell>
          <cell r="N10">
            <v>29</v>
          </cell>
        </row>
        <row r="11">
          <cell r="B11">
            <v>2675515</v>
          </cell>
          <cell r="M11">
            <v>24</v>
          </cell>
          <cell r="N11">
            <v>32</v>
          </cell>
        </row>
        <row r="12">
          <cell r="B12">
            <v>2676201</v>
          </cell>
          <cell r="M12">
            <v>32</v>
          </cell>
          <cell r="N12">
            <v>0</v>
          </cell>
        </row>
        <row r="13">
          <cell r="B13">
            <v>2679683</v>
          </cell>
          <cell r="M13">
            <v>22</v>
          </cell>
          <cell r="N13">
            <v>0</v>
          </cell>
        </row>
        <row r="14">
          <cell r="B14">
            <v>2655889</v>
          </cell>
          <cell r="M14">
            <v>0</v>
          </cell>
          <cell r="N14">
            <v>0</v>
          </cell>
        </row>
        <row r="15">
          <cell r="B15">
            <v>2674666</v>
          </cell>
          <cell r="M15">
            <v>0</v>
          </cell>
          <cell r="N15">
            <v>0</v>
          </cell>
        </row>
        <row r="16">
          <cell r="B16">
            <v>2689968</v>
          </cell>
          <cell r="M16">
            <v>0</v>
          </cell>
          <cell r="N16">
            <v>0</v>
          </cell>
        </row>
      </sheetData>
      <sheetData sheetId="5">
        <row r="2">
          <cell r="B2">
            <v>2671222</v>
          </cell>
          <cell r="M2">
            <v>80</v>
          </cell>
          <cell r="N2">
            <v>100</v>
          </cell>
        </row>
        <row r="3">
          <cell r="B3">
            <v>2688837</v>
          </cell>
          <cell r="M3">
            <v>100</v>
          </cell>
          <cell r="N3">
            <v>80</v>
          </cell>
        </row>
        <row r="4">
          <cell r="B4">
            <v>2672425</v>
          </cell>
          <cell r="M4">
            <v>40</v>
          </cell>
          <cell r="N4">
            <v>60</v>
          </cell>
        </row>
        <row r="5">
          <cell r="B5">
            <v>2680756</v>
          </cell>
          <cell r="M5">
            <v>36</v>
          </cell>
          <cell r="N5">
            <v>50</v>
          </cell>
        </row>
        <row r="6">
          <cell r="B6">
            <v>2674385</v>
          </cell>
          <cell r="M6">
            <v>60</v>
          </cell>
          <cell r="N6">
            <v>40</v>
          </cell>
        </row>
        <row r="7">
          <cell r="B7">
            <v>2676201</v>
          </cell>
          <cell r="M7">
            <v>32</v>
          </cell>
          <cell r="N7">
            <v>45</v>
          </cell>
        </row>
        <row r="8">
          <cell r="B8">
            <v>2687418</v>
          </cell>
          <cell r="M8">
            <v>45</v>
          </cell>
          <cell r="N8">
            <v>29</v>
          </cell>
        </row>
        <row r="9">
          <cell r="B9">
            <v>2675515</v>
          </cell>
          <cell r="M9">
            <v>29</v>
          </cell>
          <cell r="N9">
            <v>36</v>
          </cell>
        </row>
        <row r="10">
          <cell r="B10">
            <v>2673821</v>
          </cell>
          <cell r="M10">
            <v>26</v>
          </cell>
          <cell r="N10">
            <v>32</v>
          </cell>
        </row>
        <row r="11">
          <cell r="B11">
            <v>2665810</v>
          </cell>
          <cell r="M11">
            <v>22</v>
          </cell>
          <cell r="N11">
            <v>24</v>
          </cell>
        </row>
        <row r="12">
          <cell r="B12">
            <v>2679838</v>
          </cell>
          <cell r="M12">
            <v>24</v>
          </cell>
          <cell r="N12">
            <v>20</v>
          </cell>
        </row>
        <row r="13">
          <cell r="B13">
            <v>2679169</v>
          </cell>
          <cell r="M13">
            <v>50</v>
          </cell>
          <cell r="N13">
            <v>0</v>
          </cell>
        </row>
        <row r="14">
          <cell r="B14">
            <v>2655889</v>
          </cell>
          <cell r="M14">
            <v>0</v>
          </cell>
          <cell r="N14">
            <v>26</v>
          </cell>
        </row>
        <row r="15">
          <cell r="B15">
            <v>2689968</v>
          </cell>
          <cell r="M15">
            <v>0</v>
          </cell>
          <cell r="N15">
            <v>22</v>
          </cell>
        </row>
        <row r="16">
          <cell r="B16">
            <v>2678903</v>
          </cell>
          <cell r="M16">
            <v>0</v>
          </cell>
          <cell r="N16">
            <v>18</v>
          </cell>
        </row>
        <row r="17">
          <cell r="B17">
            <v>2684835</v>
          </cell>
          <cell r="M17">
            <v>0</v>
          </cell>
          <cell r="N17">
            <v>0</v>
          </cell>
        </row>
        <row r="18">
          <cell r="B18">
            <v>2665811</v>
          </cell>
          <cell r="M18">
            <v>0</v>
          </cell>
          <cell r="N18">
            <v>0</v>
          </cell>
        </row>
        <row r="19">
          <cell r="B19">
            <v>2679683</v>
          </cell>
          <cell r="M19">
            <v>0</v>
          </cell>
          <cell r="N19">
            <v>0</v>
          </cell>
        </row>
      </sheetData>
      <sheetData sheetId="6">
        <row r="2">
          <cell r="B2">
            <v>2671222</v>
          </cell>
          <cell r="L2">
            <v>100</v>
          </cell>
        </row>
        <row r="3">
          <cell r="B3">
            <v>2688837</v>
          </cell>
          <cell r="L3">
            <v>80</v>
          </cell>
        </row>
        <row r="4">
          <cell r="B4">
            <v>2672425</v>
          </cell>
          <cell r="L4">
            <v>60</v>
          </cell>
        </row>
        <row r="5">
          <cell r="B5">
            <v>2679169</v>
          </cell>
          <cell r="L5">
            <v>60</v>
          </cell>
        </row>
        <row r="6">
          <cell r="B6">
            <v>2675515</v>
          </cell>
          <cell r="L6">
            <v>45</v>
          </cell>
        </row>
        <row r="7">
          <cell r="B7">
            <v>2687418</v>
          </cell>
          <cell r="L7">
            <v>40</v>
          </cell>
        </row>
        <row r="8">
          <cell r="B8">
            <v>2680756</v>
          </cell>
          <cell r="L8">
            <v>36</v>
          </cell>
        </row>
        <row r="9">
          <cell r="B9">
            <v>2673821</v>
          </cell>
          <cell r="L9">
            <v>32</v>
          </cell>
        </row>
        <row r="10">
          <cell r="B10">
            <v>2674385</v>
          </cell>
          <cell r="L10">
            <v>29</v>
          </cell>
        </row>
        <row r="11">
          <cell r="B11">
            <v>2679838</v>
          </cell>
          <cell r="L11">
            <v>26</v>
          </cell>
        </row>
        <row r="12">
          <cell r="B12">
            <v>2674666</v>
          </cell>
          <cell r="L12">
            <v>0</v>
          </cell>
        </row>
        <row r="13">
          <cell r="B13">
            <v>2689968</v>
          </cell>
          <cell r="L13">
            <v>0</v>
          </cell>
        </row>
        <row r="14">
          <cell r="B14">
            <v>2655889</v>
          </cell>
          <cell r="L14">
            <v>0</v>
          </cell>
        </row>
        <row r="15">
          <cell r="B15">
            <v>2676201</v>
          </cell>
          <cell r="L15">
            <v>0</v>
          </cell>
        </row>
        <row r="16">
          <cell r="B16">
            <v>2665810</v>
          </cell>
          <cell r="L16">
            <v>0</v>
          </cell>
        </row>
        <row r="17">
          <cell r="B17">
            <v>2679683</v>
          </cell>
          <cell r="L17">
            <v>0</v>
          </cell>
        </row>
      </sheetData>
      <sheetData sheetId="7">
        <row r="2">
          <cell r="B2">
            <v>2671222</v>
          </cell>
          <cell r="L2">
            <v>100</v>
          </cell>
        </row>
        <row r="3">
          <cell r="B3">
            <v>2679169</v>
          </cell>
          <cell r="L3">
            <v>80</v>
          </cell>
        </row>
        <row r="4">
          <cell r="B4">
            <v>2672425</v>
          </cell>
          <cell r="L4">
            <v>60</v>
          </cell>
        </row>
        <row r="5">
          <cell r="B5">
            <v>2688837</v>
          </cell>
          <cell r="L5">
            <v>50</v>
          </cell>
        </row>
        <row r="6">
          <cell r="B6">
            <v>2675515</v>
          </cell>
          <cell r="L6">
            <v>45</v>
          </cell>
        </row>
        <row r="7">
          <cell r="B7">
            <v>2674385</v>
          </cell>
          <cell r="L7">
            <v>40</v>
          </cell>
        </row>
        <row r="8">
          <cell r="B8">
            <v>2680756</v>
          </cell>
          <cell r="L8">
            <v>36</v>
          </cell>
        </row>
        <row r="9">
          <cell r="B9">
            <v>2679838</v>
          </cell>
          <cell r="L9">
            <v>32</v>
          </cell>
        </row>
        <row r="10">
          <cell r="B10">
            <v>2674666</v>
          </cell>
          <cell r="L10">
            <v>29</v>
          </cell>
        </row>
        <row r="11">
          <cell r="B11">
            <v>2687418</v>
          </cell>
          <cell r="L11">
            <v>0</v>
          </cell>
        </row>
        <row r="12">
          <cell r="B12">
            <v>2673821</v>
          </cell>
          <cell r="L12">
            <v>0</v>
          </cell>
        </row>
        <row r="13">
          <cell r="B13">
            <v>2689968</v>
          </cell>
          <cell r="L13">
            <v>0</v>
          </cell>
        </row>
        <row r="14">
          <cell r="B14">
            <v>2655889</v>
          </cell>
          <cell r="L14">
            <v>0</v>
          </cell>
        </row>
        <row r="15">
          <cell r="B15">
            <v>2676201</v>
          </cell>
          <cell r="L15">
            <v>0</v>
          </cell>
        </row>
        <row r="16">
          <cell r="B16">
            <v>2665810</v>
          </cell>
          <cell r="L16">
            <v>0</v>
          </cell>
        </row>
        <row r="17">
          <cell r="B17">
            <v>2679683</v>
          </cell>
          <cell r="L17">
            <v>0</v>
          </cell>
        </row>
      </sheetData>
      <sheetData sheetId="8">
        <row r="2">
          <cell r="B2">
            <v>2671222</v>
          </cell>
          <cell r="M2">
            <v>100</v>
          </cell>
          <cell r="N2">
            <v>100</v>
          </cell>
        </row>
        <row r="3">
          <cell r="B3">
            <v>2688837</v>
          </cell>
          <cell r="M3">
            <v>80</v>
          </cell>
          <cell r="N3">
            <v>40</v>
          </cell>
        </row>
        <row r="4">
          <cell r="B4">
            <v>2674385</v>
          </cell>
          <cell r="M4">
            <v>60</v>
          </cell>
          <cell r="N4">
            <v>60</v>
          </cell>
        </row>
        <row r="5">
          <cell r="B5">
            <v>2675515</v>
          </cell>
          <cell r="M5">
            <v>50</v>
          </cell>
          <cell r="N5">
            <v>50</v>
          </cell>
        </row>
        <row r="6">
          <cell r="B6">
            <v>2680756</v>
          </cell>
          <cell r="M6">
            <v>45</v>
          </cell>
          <cell r="N6">
            <v>80</v>
          </cell>
        </row>
        <row r="7">
          <cell r="B7">
            <v>2679169</v>
          </cell>
          <cell r="M7">
            <v>36</v>
          </cell>
          <cell r="N7">
            <v>45</v>
          </cell>
        </row>
        <row r="8">
          <cell r="B8">
            <v>2673821</v>
          </cell>
          <cell r="M8">
            <v>29</v>
          </cell>
          <cell r="N8">
            <v>36</v>
          </cell>
        </row>
        <row r="9">
          <cell r="B9">
            <v>2676201</v>
          </cell>
          <cell r="M9">
            <v>32</v>
          </cell>
          <cell r="N9">
            <v>32</v>
          </cell>
        </row>
        <row r="10">
          <cell r="B10">
            <v>2672425</v>
          </cell>
          <cell r="M10">
            <v>40</v>
          </cell>
          <cell r="N10">
            <v>22</v>
          </cell>
        </row>
        <row r="11">
          <cell r="B11">
            <v>2687418</v>
          </cell>
          <cell r="M11">
            <v>26</v>
          </cell>
          <cell r="N11">
            <v>29</v>
          </cell>
        </row>
        <row r="12">
          <cell r="B12">
            <v>2679838</v>
          </cell>
          <cell r="M12">
            <v>24</v>
          </cell>
          <cell r="N12">
            <v>20</v>
          </cell>
        </row>
        <row r="13">
          <cell r="B13">
            <v>2665811</v>
          </cell>
          <cell r="M13">
            <v>16</v>
          </cell>
          <cell r="N13">
            <v>26</v>
          </cell>
        </row>
        <row r="14">
          <cell r="B14">
            <v>2674666</v>
          </cell>
          <cell r="M14">
            <v>20</v>
          </cell>
          <cell r="N14">
            <v>24</v>
          </cell>
        </row>
        <row r="15">
          <cell r="B15">
            <v>2655889</v>
          </cell>
          <cell r="M15">
            <v>20</v>
          </cell>
          <cell r="N15">
            <v>18</v>
          </cell>
        </row>
        <row r="16">
          <cell r="B16">
            <v>2665810</v>
          </cell>
          <cell r="M16">
            <v>22</v>
          </cell>
          <cell r="N16">
            <v>16</v>
          </cell>
        </row>
        <row r="17">
          <cell r="B17">
            <v>2684835</v>
          </cell>
          <cell r="M17">
            <v>15</v>
          </cell>
          <cell r="N17">
            <v>15</v>
          </cell>
        </row>
        <row r="18">
          <cell r="B18">
            <v>2678903</v>
          </cell>
          <cell r="M18">
            <v>14</v>
          </cell>
          <cell r="N18">
            <v>14</v>
          </cell>
        </row>
        <row r="19">
          <cell r="B19">
            <v>2689968</v>
          </cell>
          <cell r="M19">
            <v>0</v>
          </cell>
          <cell r="N1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topLeftCell="A7" zoomScale="70" zoomScaleNormal="70" workbookViewId="0">
      <selection activeCell="S7" sqref="S7"/>
    </sheetView>
  </sheetViews>
  <sheetFormatPr baseColWidth="10" defaultColWidth="11.44140625" defaultRowHeight="13.2"/>
  <cols>
    <col min="1" max="1" width="6.6640625" style="11" customWidth="1"/>
    <col min="2" max="2" width="10.88671875" style="12" customWidth="1"/>
    <col min="3" max="3" width="29.88671875" style="13" customWidth="1"/>
    <col min="4" max="4" width="5.109375" style="12" customWidth="1"/>
    <col min="5" max="5" width="6.5546875" style="12" customWidth="1"/>
    <col min="6" max="6" width="7.88671875" style="12" customWidth="1"/>
    <col min="7" max="7" width="19.109375" style="13" customWidth="1"/>
    <col min="8" max="10" width="0" style="13" hidden="1" customWidth="1"/>
    <col min="11" max="16" width="10.77734375" style="12" customWidth="1"/>
    <col min="17" max="17" width="7.5546875" style="12" customWidth="1"/>
    <col min="18" max="18" width="10.77734375" style="12" customWidth="1"/>
    <col min="19" max="19" width="11.44140625" style="11"/>
    <col min="20" max="16384" width="11.44140625" style="17"/>
  </cols>
  <sheetData>
    <row r="1" spans="1:19" ht="13.8" hidden="1" thickBot="1">
      <c r="A1" s="11" t="e">
        <f>[1]classement!A1</f>
        <v>#N/A</v>
      </c>
      <c r="B1" s="12" t="str">
        <f>[1]classement!B1</f>
        <v/>
      </c>
      <c r="C1" s="13" t="str">
        <f>[1]classement!C1</f>
        <v/>
      </c>
      <c r="D1" s="12" t="str">
        <f>[1]classement!D1</f>
        <v/>
      </c>
      <c r="E1" s="12" t="str">
        <f>[1]classement!E1</f>
        <v/>
      </c>
      <c r="F1" s="12" t="str">
        <f>[1]classement!F1</f>
        <v/>
      </c>
      <c r="G1" s="13" t="str">
        <f>[1]classement!G1</f>
        <v/>
      </c>
      <c r="H1" s="13" t="str">
        <f>[1]classement!H1</f>
        <v/>
      </c>
      <c r="I1" s="13">
        <f>[1]classement!I1</f>
        <v>0</v>
      </c>
      <c r="J1" s="13">
        <f>[1]classement!J1</f>
        <v>0</v>
      </c>
      <c r="K1" s="15">
        <f>SUMIF([1]course1!$B$2:$B$200,$B1,[1]course1!$M$2:$M$200)</f>
        <v>0</v>
      </c>
      <c r="L1" s="15">
        <f>SUMIF([1]course1!$B$2:$B$200,$B1,[1]course1!$N$2:$N$200)</f>
        <v>0</v>
      </c>
      <c r="M1" s="15">
        <f>SUMIF([1]course2!$B$2:$B$200,$B1,[1]course2!$M$2:$M$200)</f>
        <v>0</v>
      </c>
      <c r="N1" s="15">
        <f>SUMIF([1]course2!$B$2:$B$200,$B1,[1]course2!$N$2:$N$200)</f>
        <v>0</v>
      </c>
      <c r="O1" s="15">
        <f>SUMIF([1]course3!$B$2:$B$200,$B1,[1]course3!$L$2:$L$200)</f>
        <v>0</v>
      </c>
      <c r="P1" s="15">
        <f>SUMIF([1]course4!$B$2:$B$200,$B1,[1]course4!$L$2:$L$200)</f>
        <v>0</v>
      </c>
      <c r="Q1" s="15">
        <f>SUMIF([1]course5!$B$2:$B$200,$B1,[1]course5!$M$2:$M$200)</f>
        <v>0</v>
      </c>
      <c r="R1" s="15">
        <f>SUMIF([1]course5!$B$2:$B$200,$B1,[1]course5!$N$2:$N$200)</f>
        <v>0</v>
      </c>
      <c r="S1" s="16" t="e">
        <f>0+LARGE(#REF!,1)+LARGE(#REF!,2)+LARGE(#REF!,3)+LARGE(#REF!,1)+LARGE(#REF!,2)</f>
        <v>#REF!</v>
      </c>
    </row>
    <row r="2" spans="1:19" ht="13.8" hidden="1" thickBot="1"/>
    <row r="3" spans="1:19" ht="13.8" hidden="1" thickBot="1"/>
    <row r="4" spans="1:19" ht="13.8" hidden="1" thickBot="1"/>
    <row r="5" spans="1:19" ht="13.8" hidden="1" thickBot="1"/>
    <row r="6" spans="1:19" ht="13.8" hidden="1" thickBot="1"/>
    <row r="7" spans="1:19" ht="173.85" customHeight="1" thickBot="1">
      <c r="K7" s="29" t="s">
        <v>18</v>
      </c>
      <c r="L7" s="29"/>
      <c r="M7" s="30" t="s">
        <v>17</v>
      </c>
      <c r="N7" s="31"/>
      <c r="O7" s="25" t="s">
        <v>16</v>
      </c>
      <c r="P7" s="26"/>
      <c r="Q7" s="22" t="s">
        <v>19</v>
      </c>
      <c r="R7" s="22"/>
      <c r="S7" s="14"/>
    </row>
    <row r="8" spans="1:19" ht="19.2" customHeight="1">
      <c r="A8" s="1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3" t="s">
        <v>6</v>
      </c>
      <c r="H8" s="3" t="s">
        <v>10</v>
      </c>
      <c r="I8" s="3" t="s">
        <v>11</v>
      </c>
      <c r="J8" s="3" t="s">
        <v>12</v>
      </c>
      <c r="K8" s="23" t="s">
        <v>7</v>
      </c>
      <c r="L8" s="23"/>
      <c r="M8" s="24" t="s">
        <v>13</v>
      </c>
      <c r="N8" s="24"/>
      <c r="O8" s="27" t="s">
        <v>7</v>
      </c>
      <c r="P8" s="28"/>
      <c r="Q8" s="24"/>
      <c r="R8" s="24"/>
      <c r="S8" s="4" t="s">
        <v>14</v>
      </c>
    </row>
    <row r="9" spans="1:19" s="18" customFormat="1" ht="13.2" customHeight="1">
      <c r="A9" s="5"/>
      <c r="B9" s="6"/>
      <c r="C9" s="7"/>
      <c r="D9" s="6"/>
      <c r="E9" s="6"/>
      <c r="F9" s="6"/>
      <c r="G9" s="7"/>
      <c r="H9" s="7"/>
      <c r="I9" s="7"/>
      <c r="J9" s="7"/>
      <c r="K9" s="8" t="s">
        <v>8</v>
      </c>
      <c r="L9" s="8" t="s">
        <v>9</v>
      </c>
      <c r="M9" s="9" t="s">
        <v>8</v>
      </c>
      <c r="N9" s="9" t="s">
        <v>9</v>
      </c>
      <c r="O9" s="8" t="s">
        <v>8</v>
      </c>
      <c r="P9" s="8" t="s">
        <v>9</v>
      </c>
      <c r="Q9" s="9" t="s">
        <v>8</v>
      </c>
      <c r="R9" s="9" t="s">
        <v>9</v>
      </c>
      <c r="S9" s="10" t="s">
        <v>15</v>
      </c>
    </row>
    <row r="10" spans="1:19" ht="13.2" customHeight="1">
      <c r="A10" s="19">
        <v>1</v>
      </c>
      <c r="B10" s="20">
        <f>[1]classement!B10</f>
        <v>2671222</v>
      </c>
      <c r="C10" s="21" t="str">
        <f>[1]classement!C10</f>
        <v>LAFONT PENELOPE</v>
      </c>
      <c r="D10" s="20">
        <f>[1]classement!D10</f>
        <v>2006</v>
      </c>
      <c r="E10" s="20" t="str">
        <f>[1]classement!E10</f>
        <v>U12</v>
      </c>
      <c r="F10" s="20" t="str">
        <f>[1]classement!F10</f>
        <v>MB</v>
      </c>
      <c r="G10" s="21" t="str">
        <f>[1]classement!G10</f>
        <v>CS MEGEVE</v>
      </c>
      <c r="H10" s="21" t="str">
        <f>[1]classement!H10</f>
        <v/>
      </c>
      <c r="I10" s="21">
        <f>[1]classement!I10</f>
        <v>0</v>
      </c>
      <c r="J10" s="21">
        <f>[1]classement!J10</f>
        <v>0</v>
      </c>
      <c r="K10" s="19">
        <f>SUMIF([1]course1!$B$2:$B$200,$B10,[1]course1!$M$2:$M$200)</f>
        <v>100</v>
      </c>
      <c r="L10" s="20">
        <f>SUMIF([1]course1!$B$2:$B$200,$B10,[1]course1!$N$2:$N$200)</f>
        <v>26</v>
      </c>
      <c r="M10" s="20">
        <f>SUMIF([1]course2!$B$2:$B$200,$B10,[1]course2!$M$2:$M$200)</f>
        <v>80</v>
      </c>
      <c r="N10" s="19">
        <f>SUMIF([1]course2!$B$2:$B$200,$B10,[1]course2!$N$2:$N$200)</f>
        <v>100</v>
      </c>
      <c r="O10" s="20">
        <f>SUMIF([1]course3!$B$2:$B$200,$B10,[1]course3!$L$2:$L$200)</f>
        <v>100</v>
      </c>
      <c r="P10" s="20">
        <f>SUMIF([1]course4!$B$2:$B$200,$B10,[1]course4!$L$2:$L$200)</f>
        <v>100</v>
      </c>
      <c r="Q10" s="20">
        <f>SUMIF([1]course5!$B$2:$B$200,$B10,[1]course5!$M$2:$M$200)</f>
        <v>100</v>
      </c>
      <c r="R10" s="20">
        <f>SUMIF([1]course5!$B$2:$B$200,$B10,[1]course5!$N$2:$N$200)</f>
        <v>100</v>
      </c>
      <c r="S10" s="19">
        <v>200</v>
      </c>
    </row>
    <row r="11" spans="1:19">
      <c r="A11" s="19">
        <v>2</v>
      </c>
      <c r="B11" s="20">
        <f>[1]classement!B11</f>
        <v>2688837</v>
      </c>
      <c r="C11" s="21" t="str">
        <f>[1]classement!C11</f>
        <v>BUTLER MOLLY</v>
      </c>
      <c r="D11" s="20">
        <f>[1]classement!D11</f>
        <v>2006</v>
      </c>
      <c r="E11" s="20" t="str">
        <f>[1]classement!E11</f>
        <v>U12</v>
      </c>
      <c r="F11" s="20" t="str">
        <f>[1]classement!F11</f>
        <v>MB</v>
      </c>
      <c r="G11" s="21" t="str">
        <f>[1]classement!G11</f>
        <v>SC ST GERVAI</v>
      </c>
      <c r="H11" s="21" t="str">
        <f>[1]classement!H11</f>
        <v/>
      </c>
      <c r="I11" s="21">
        <f>[1]classement!I11</f>
        <v>0</v>
      </c>
      <c r="J11" s="21">
        <f>[1]classement!J11</f>
        <v>0</v>
      </c>
      <c r="K11" s="20">
        <f>SUMIF([1]course1!$B$2:$B$200,$B11,[1]course1!$M$2:$M$200)</f>
        <v>80</v>
      </c>
      <c r="L11" s="19">
        <f>SUMIF([1]course1!$B$2:$B$200,$B11,[1]course1!$N$2:$N$200)</f>
        <v>100</v>
      </c>
      <c r="M11" s="19">
        <f>SUMIF([1]course2!$B$2:$B$200,$B11,[1]course2!$M$2:$M$200)</f>
        <v>100</v>
      </c>
      <c r="N11" s="20">
        <f>SUMIF([1]course2!$B$2:$B$200,$B11,[1]course2!$N$2:$N$200)</f>
        <v>80</v>
      </c>
      <c r="O11" s="20">
        <f>SUMIF([1]course3!$B$2:$B$200,$B11,[1]course3!$L$2:$L$200)</f>
        <v>80</v>
      </c>
      <c r="P11" s="20">
        <f>SUMIF([1]course4!$B$2:$B$200,$B11,[1]course4!$L$2:$L$200)</f>
        <v>50</v>
      </c>
      <c r="Q11" s="20">
        <f>SUMIF([1]course5!$B$2:$B$200,$B11,[1]course5!$M$2:$M$200)</f>
        <v>80</v>
      </c>
      <c r="R11" s="20">
        <f>SUMIF([1]course5!$B$2:$B$200,$B11,[1]course5!$N$2:$N$200)</f>
        <v>40</v>
      </c>
      <c r="S11" s="19">
        <v>200</v>
      </c>
    </row>
    <row r="12" spans="1:19">
      <c r="A12" s="19">
        <v>3</v>
      </c>
      <c r="B12" s="20">
        <f>[1]classement!B12</f>
        <v>2680756</v>
      </c>
      <c r="C12" s="21" t="str">
        <f>[1]classement!C12</f>
        <v>BENAMOR ANOUCK</v>
      </c>
      <c r="D12" s="20">
        <f>[1]classement!D12</f>
        <v>2006</v>
      </c>
      <c r="E12" s="20" t="str">
        <f>[1]classement!E12</f>
        <v>U12</v>
      </c>
      <c r="F12" s="20" t="str">
        <f>[1]classement!F12</f>
        <v>MB</v>
      </c>
      <c r="G12" s="21" t="str">
        <f>[1]classement!G12</f>
        <v>PASSY VARAN</v>
      </c>
      <c r="H12" s="21" t="str">
        <f>[1]classement!H12</f>
        <v/>
      </c>
      <c r="I12" s="21">
        <f>[1]classement!I12</f>
        <v>0</v>
      </c>
      <c r="J12" s="21">
        <f>[1]classement!J12</f>
        <v>0</v>
      </c>
      <c r="K12" s="20">
        <f>SUMIF([1]course1!$B$2:$B$200,$B12,[1]course1!$M$2:$M$200)</f>
        <v>60</v>
      </c>
      <c r="L12" s="19">
        <f>SUMIF([1]course1!$B$2:$B$200,$B12,[1]course1!$N$2:$N$200)</f>
        <v>80</v>
      </c>
      <c r="M12" s="20">
        <f>SUMIF([1]course2!$B$2:$B$200,$B12,[1]course2!$M$2:$M$200)</f>
        <v>36</v>
      </c>
      <c r="N12" s="20">
        <f>SUMIF([1]course2!$B$2:$B$200,$B12,[1]course2!$N$2:$N$200)</f>
        <v>50</v>
      </c>
      <c r="O12" s="20">
        <f>SUMIF([1]course3!$B$2:$B$200,$B12,[1]course3!$L$2:$L$200)</f>
        <v>36</v>
      </c>
      <c r="P12" s="20">
        <f>SUMIF([1]course4!$B$2:$B$200,$B12,[1]course4!$L$2:$L$200)</f>
        <v>36</v>
      </c>
      <c r="Q12" s="20">
        <f>SUMIF([1]course5!$B$2:$B$200,$B12,[1]course5!$M$2:$M$200)</f>
        <v>45</v>
      </c>
      <c r="R12" s="19">
        <f>SUMIF([1]course5!$B$2:$B$200,$B12,[1]course5!$N$2:$N$200)</f>
        <v>80</v>
      </c>
      <c r="S12" s="19">
        <v>160</v>
      </c>
    </row>
    <row r="13" spans="1:19">
      <c r="A13" s="19">
        <v>4</v>
      </c>
      <c r="B13" s="20">
        <f>[1]classement!B15</f>
        <v>2679169</v>
      </c>
      <c r="C13" s="21" t="str">
        <f>[1]classement!C15</f>
        <v>BARRAT LEONIE</v>
      </c>
      <c r="D13" s="20">
        <f>[1]classement!D15</f>
        <v>2006</v>
      </c>
      <c r="E13" s="20" t="str">
        <f>[1]classement!E15</f>
        <v>U12</v>
      </c>
      <c r="F13" s="20" t="str">
        <f>[1]classement!F15</f>
        <v>MB</v>
      </c>
      <c r="G13" s="21" t="str">
        <f>[1]classement!G15</f>
        <v>PASSY VARAN</v>
      </c>
      <c r="H13" s="21" t="str">
        <f>[1]classement!H15</f>
        <v/>
      </c>
      <c r="I13" s="21">
        <f>[1]classement!I15</f>
        <v>0</v>
      </c>
      <c r="J13" s="21">
        <f>[1]classement!J15</f>
        <v>0</v>
      </c>
      <c r="K13" s="20">
        <f>SUMIF([1]course1!$B$2:$B$200,$B13,[1]course1!$M$2:$M$200)</f>
        <v>45</v>
      </c>
      <c r="L13" s="20">
        <f>SUMIF([1]course1!$B$2:$B$200,$B13,[1]course1!$N$2:$N$200)</f>
        <v>40</v>
      </c>
      <c r="M13" s="19">
        <f>SUMIF([1]course2!$B$2:$B$200,$B13,[1]course2!$M$2:$M$200)</f>
        <v>50</v>
      </c>
      <c r="N13" s="20">
        <f>SUMIF([1]course2!$B$2:$B$200,$B13,[1]course2!$N$2:$N$200)</f>
        <v>0</v>
      </c>
      <c r="O13" s="20">
        <f>SUMIF([1]course3!$B$2:$B$200,$B13,[1]course3!$L$2:$L$200)</f>
        <v>60</v>
      </c>
      <c r="P13" s="19">
        <f>SUMIF([1]course4!$B$2:$B$200,$B13,[1]course4!$L$2:$L$200)</f>
        <v>80</v>
      </c>
      <c r="Q13" s="20">
        <f>SUMIF([1]course5!$B$2:$B$200,$B13,[1]course5!$M$2:$M$200)</f>
        <v>36</v>
      </c>
      <c r="R13" s="20">
        <f>SUMIF([1]course5!$B$2:$B$200,$B13,[1]course5!$N$2:$N$200)</f>
        <v>45</v>
      </c>
      <c r="S13" s="19">
        <v>130</v>
      </c>
    </row>
    <row r="14" spans="1:19">
      <c r="A14" s="19">
        <v>5</v>
      </c>
      <c r="B14" s="20">
        <f>[1]classement!B13</f>
        <v>2672425</v>
      </c>
      <c r="C14" s="21" t="str">
        <f>[1]classement!C13</f>
        <v>MABBOUX CYRIELLE</v>
      </c>
      <c r="D14" s="20">
        <f>[1]classement!D13</f>
        <v>2006</v>
      </c>
      <c r="E14" s="20" t="str">
        <f>[1]classement!E13</f>
        <v>U12</v>
      </c>
      <c r="F14" s="20" t="str">
        <f>[1]classement!F13</f>
        <v>MB</v>
      </c>
      <c r="G14" s="21" t="str">
        <f>[1]classement!G13</f>
        <v>CS MEGEVE</v>
      </c>
      <c r="H14" s="21" t="str">
        <f>[1]classement!H13</f>
        <v/>
      </c>
      <c r="I14" s="21">
        <f>[1]classement!I13</f>
        <v>0</v>
      </c>
      <c r="J14" s="21">
        <f>[1]classement!J13</f>
        <v>0</v>
      </c>
      <c r="K14" s="20">
        <f>SUMIF([1]course1!$B$2:$B$200,$B14,[1]course1!$M$2:$M$200)</f>
        <v>36</v>
      </c>
      <c r="L14" s="20">
        <f>SUMIF([1]course1!$B$2:$B$200,$B14,[1]course1!$N$2:$N$200)</f>
        <v>50</v>
      </c>
      <c r="M14" s="20">
        <f>SUMIF([1]course2!$B$2:$B$200,$B14,[1]course2!$M$2:$M$200)</f>
        <v>40</v>
      </c>
      <c r="N14" s="19">
        <f>SUMIF([1]course2!$B$2:$B$200,$B14,[1]course2!$N$2:$N$200)</f>
        <v>60</v>
      </c>
      <c r="O14" s="19">
        <f>SUMIF([1]course3!$B$2:$B$200,$B14,[1]course3!$L$2:$L$200)</f>
        <v>60</v>
      </c>
      <c r="P14" s="20">
        <f>SUMIF([1]course4!$B$2:$B$200,$B14,[1]course4!$L$2:$L$200)</f>
        <v>60</v>
      </c>
      <c r="Q14" s="20">
        <f>SUMIF([1]course5!$B$2:$B$200,$B14,[1]course5!$M$2:$M$200)</f>
        <v>40</v>
      </c>
      <c r="R14" s="20">
        <f>SUMIF([1]course5!$B$2:$B$200,$B14,[1]course5!$N$2:$N$200)</f>
        <v>22</v>
      </c>
      <c r="S14" s="19">
        <v>120</v>
      </c>
    </row>
    <row r="15" spans="1:19">
      <c r="A15" s="19">
        <v>6</v>
      </c>
      <c r="B15" s="20">
        <f>[1]classement!B14</f>
        <v>2674385</v>
      </c>
      <c r="C15" s="21" t="str">
        <f>[1]classement!C14</f>
        <v>ROBIN ALICIA</v>
      </c>
      <c r="D15" s="20">
        <f>[1]classement!D14</f>
        <v>2006</v>
      </c>
      <c r="E15" s="20" t="str">
        <f>[1]classement!E14</f>
        <v>U12</v>
      </c>
      <c r="F15" s="20" t="str">
        <f>[1]classement!F14</f>
        <v>MB</v>
      </c>
      <c r="G15" s="21" t="str">
        <f>[1]classement!G14</f>
        <v>SC-PSA</v>
      </c>
      <c r="H15" s="21" t="str">
        <f>[1]classement!H14</f>
        <v/>
      </c>
      <c r="I15" s="21">
        <f>[1]classement!I14</f>
        <v>0</v>
      </c>
      <c r="J15" s="21">
        <f>[1]classement!J14</f>
        <v>0</v>
      </c>
      <c r="K15" s="19">
        <f>SUMIF([1]course1!$B$2:$B$200,$B15,[1]course1!$M$2:$M$200)</f>
        <v>50</v>
      </c>
      <c r="L15" s="20">
        <f>SUMIF([1]course1!$B$2:$B$200,$B15,[1]course1!$N$2:$N$200)</f>
        <v>45</v>
      </c>
      <c r="M15" s="19">
        <f>SUMIF([1]course2!$B$2:$B$200,$B15,[1]course2!$M$2:$M$200)</f>
        <v>60</v>
      </c>
      <c r="N15" s="20">
        <f>SUMIF([1]course2!$B$2:$B$200,$B15,[1]course2!$N$2:$N$200)</f>
        <v>40</v>
      </c>
      <c r="O15" s="20">
        <f>SUMIF([1]course3!$B$2:$B$200,$B15,[1]course3!$L$2:$L$200)</f>
        <v>29</v>
      </c>
      <c r="P15" s="20">
        <f>SUMIF([1]course4!$B$2:$B$200,$B15,[1]course4!$L$2:$L$200)</f>
        <v>40</v>
      </c>
      <c r="Q15" s="20">
        <f>SUMIF([1]course5!$B$2:$B$200,$B15,[1]course5!$M$2:$M$200)</f>
        <v>60</v>
      </c>
      <c r="R15" s="20">
        <f>SUMIF([1]course5!$B$2:$B$200,$B15,[1]course5!$N$2:$N$200)</f>
        <v>60</v>
      </c>
      <c r="S15" s="19">
        <v>110</v>
      </c>
    </row>
    <row r="16" spans="1:19">
      <c r="A16" s="19">
        <v>7</v>
      </c>
      <c r="B16" s="20">
        <f>[1]classement!B17</f>
        <v>2687418</v>
      </c>
      <c r="C16" s="21" t="str">
        <f>[1]classement!C17</f>
        <v>MARINELLO MAIE</v>
      </c>
      <c r="D16" s="20">
        <f>[1]classement!D17</f>
        <v>2006</v>
      </c>
      <c r="E16" s="20" t="str">
        <f>[1]classement!E17</f>
        <v>U12</v>
      </c>
      <c r="F16" s="20" t="str">
        <f>[1]classement!F17</f>
        <v>MB</v>
      </c>
      <c r="G16" s="21" t="str">
        <f>[1]classement!G17</f>
        <v>SC COMBLOUX</v>
      </c>
      <c r="H16" s="21" t="str">
        <f>[1]classement!H17</f>
        <v/>
      </c>
      <c r="I16" s="21">
        <f>[1]classement!I17</f>
        <v>0</v>
      </c>
      <c r="J16" s="21">
        <f>[1]classement!J17</f>
        <v>0</v>
      </c>
      <c r="K16" s="20">
        <f>SUMIF([1]course1!$B$2:$B$200,$B16,[1]course1!$M$2:$M$200)</f>
        <v>40</v>
      </c>
      <c r="L16" s="19">
        <f>SUMIF([1]course1!$B$2:$B$200,$B16,[1]course1!$N$2:$N$200)</f>
        <v>60</v>
      </c>
      <c r="M16" s="19">
        <f>SUMIF([1]course2!$B$2:$B$200,$B16,[1]course2!$M$2:$M$200)</f>
        <v>45</v>
      </c>
      <c r="N16" s="20">
        <f>SUMIF([1]course2!$B$2:$B$200,$B16,[1]course2!$N$2:$N$200)</f>
        <v>29</v>
      </c>
      <c r="O16" s="20">
        <f>SUMIF([1]course3!$B$2:$B$200,$B16,[1]course3!$L$2:$L$200)</f>
        <v>40</v>
      </c>
      <c r="P16" s="20">
        <f>SUMIF([1]course4!$B$2:$B$200,$B16,[1]course4!$L$2:$L$200)</f>
        <v>0</v>
      </c>
      <c r="Q16" s="20">
        <f>SUMIF([1]course5!$B$2:$B$200,$B16,[1]course5!$M$2:$M$200)</f>
        <v>26</v>
      </c>
      <c r="R16" s="20">
        <f>SUMIF([1]course5!$B$2:$B$200,$B16,[1]course5!$N$2:$N$200)</f>
        <v>29</v>
      </c>
      <c r="S16" s="19">
        <v>105</v>
      </c>
    </row>
    <row r="17" spans="1:19">
      <c r="A17" s="19">
        <v>8</v>
      </c>
      <c r="B17" s="20">
        <f>[1]classement!B16</f>
        <v>2675515</v>
      </c>
      <c r="C17" s="21" t="str">
        <f>[1]classement!C16</f>
        <v>TESTU ADELE</v>
      </c>
      <c r="D17" s="20">
        <f>[1]classement!D16</f>
        <v>2006</v>
      </c>
      <c r="E17" s="20" t="str">
        <f>[1]classement!E16</f>
        <v>U12</v>
      </c>
      <c r="F17" s="20" t="str">
        <f>[1]classement!F16</f>
        <v>MB</v>
      </c>
      <c r="G17" s="21" t="str">
        <f>[1]classement!G16</f>
        <v>SC CONTAMINE</v>
      </c>
      <c r="H17" s="21" t="str">
        <f>[1]classement!H16</f>
        <v/>
      </c>
      <c r="I17" s="21">
        <f>[1]classement!I16</f>
        <v>0</v>
      </c>
      <c r="J17" s="21">
        <f>[1]classement!J16</f>
        <v>0</v>
      </c>
      <c r="K17" s="20">
        <f>SUMIF([1]course1!$B$2:$B$200,$B17,[1]course1!$M$2:$M$200)</f>
        <v>24</v>
      </c>
      <c r="L17" s="20">
        <f>SUMIF([1]course1!$B$2:$B$200,$B17,[1]course1!$N$2:$N$200)</f>
        <v>32</v>
      </c>
      <c r="M17" s="20">
        <f>SUMIF([1]course2!$B$2:$B$200,$B17,[1]course2!$M$2:$M$200)</f>
        <v>29</v>
      </c>
      <c r="N17" s="20">
        <f>SUMIF([1]course2!$B$2:$B$200,$B17,[1]course2!$N$2:$N$200)</f>
        <v>36</v>
      </c>
      <c r="O17" s="19">
        <f>SUMIF([1]course3!$B$2:$B$200,$B17,[1]course3!$L$2:$L$200)</f>
        <v>45</v>
      </c>
      <c r="P17" s="20">
        <f>SUMIF([1]course4!$B$2:$B$200,$B17,[1]course4!$L$2:$L$200)</f>
        <v>45</v>
      </c>
      <c r="Q17" s="19">
        <f>SUMIF([1]course5!$B$2:$B$200,$B17,[1]course5!$M$2:$M$200)</f>
        <v>50</v>
      </c>
      <c r="R17" s="20">
        <f>SUMIF([1]course5!$B$2:$B$200,$B17,[1]course5!$N$2:$N$200)</f>
        <v>50</v>
      </c>
      <c r="S17" s="19">
        <v>95</v>
      </c>
    </row>
    <row r="18" spans="1:19">
      <c r="A18" s="19">
        <v>9</v>
      </c>
      <c r="B18" s="20">
        <f>[1]classement!B20</f>
        <v>2676201</v>
      </c>
      <c r="C18" s="21" t="str">
        <f>[1]classement!C20</f>
        <v>RICHARD CAMILLE</v>
      </c>
      <c r="D18" s="20">
        <f>[1]classement!D20</f>
        <v>2006</v>
      </c>
      <c r="E18" s="20" t="str">
        <f>[1]classement!E20</f>
        <v>U12</v>
      </c>
      <c r="F18" s="20" t="str">
        <f>[1]classement!F20</f>
        <v>MB</v>
      </c>
      <c r="G18" s="21" t="str">
        <f>[1]classement!G20</f>
        <v>SC CONTAMINE</v>
      </c>
      <c r="H18" s="21" t="str">
        <f>[1]classement!H20</f>
        <v/>
      </c>
      <c r="I18" s="21">
        <f>[1]classement!I20</f>
        <v>0</v>
      </c>
      <c r="J18" s="21">
        <f>[1]classement!J20</f>
        <v>0</v>
      </c>
      <c r="K18" s="19">
        <f>SUMIF([1]course1!$B$2:$B$200,$B18,[1]course1!$M$2:$M$200)</f>
        <v>32</v>
      </c>
      <c r="L18" s="20">
        <f>SUMIF([1]course1!$B$2:$B$200,$B18,[1]course1!$N$2:$N$200)</f>
        <v>0</v>
      </c>
      <c r="M18" s="20">
        <f>SUMIF([1]course2!$B$2:$B$200,$B18,[1]course2!$M$2:$M$200)</f>
        <v>32</v>
      </c>
      <c r="N18" s="19">
        <f>SUMIF([1]course2!$B$2:$B$200,$B18,[1]course2!$N$2:$N$200)</f>
        <v>45</v>
      </c>
      <c r="O18" s="20">
        <f>SUMIF([1]course3!$B$2:$B$200,$B18,[1]course3!$L$2:$L$200)</f>
        <v>0</v>
      </c>
      <c r="P18" s="20">
        <f>SUMIF([1]course4!$B$2:$B$200,$B18,[1]course4!$L$2:$L$200)</f>
        <v>0</v>
      </c>
      <c r="Q18" s="20">
        <f>SUMIF([1]course5!$B$2:$B$200,$B18,[1]course5!$M$2:$M$200)</f>
        <v>32</v>
      </c>
      <c r="R18" s="20">
        <f>SUMIF([1]course5!$B$2:$B$200,$B18,[1]course5!$N$2:$N$200)</f>
        <v>32</v>
      </c>
      <c r="S18" s="19">
        <v>77</v>
      </c>
    </row>
    <row r="19" spans="1:19">
      <c r="A19" s="19">
        <v>10</v>
      </c>
      <c r="B19" s="20">
        <f>[1]classement!B18</f>
        <v>2673821</v>
      </c>
      <c r="C19" s="21" t="str">
        <f>[1]classement!C18</f>
        <v>BOULLET JULIA</v>
      </c>
      <c r="D19" s="20">
        <f>[1]classement!D18</f>
        <v>2006</v>
      </c>
      <c r="E19" s="20" t="str">
        <f>[1]classement!E18</f>
        <v>U12</v>
      </c>
      <c r="F19" s="20" t="str">
        <f>[1]classement!F18</f>
        <v>MB</v>
      </c>
      <c r="G19" s="21" t="str">
        <f>[1]classement!G18</f>
        <v>CS MEGEVE</v>
      </c>
      <c r="H19" s="21" t="str">
        <f>[1]classement!H18</f>
        <v/>
      </c>
      <c r="I19" s="21">
        <f>[1]classement!I18</f>
        <v>0</v>
      </c>
      <c r="J19" s="21">
        <f>[1]classement!J18</f>
        <v>0</v>
      </c>
      <c r="K19" s="20">
        <f>SUMIF([1]course1!$B$2:$B$200,$B19,[1]course1!$M$2:$M$200)</f>
        <v>29</v>
      </c>
      <c r="L19" s="19">
        <f>SUMIF([1]course1!$B$2:$B$200,$B19,[1]course1!$N$2:$N$200)</f>
        <v>36</v>
      </c>
      <c r="M19" s="20">
        <f>SUMIF([1]course2!$B$2:$B$200,$B19,[1]course2!$M$2:$M$200)</f>
        <v>26</v>
      </c>
      <c r="N19" s="20">
        <f>SUMIF([1]course2!$B$2:$B$200,$B19,[1]course2!$N$2:$N$200)</f>
        <v>32</v>
      </c>
      <c r="O19" s="20">
        <f>SUMIF([1]course3!$B$2:$B$200,$B19,[1]course3!$L$2:$L$200)</f>
        <v>32</v>
      </c>
      <c r="P19" s="20">
        <f>SUMIF([1]course4!$B$2:$B$200,$B19,[1]course4!$L$2:$L$200)</f>
        <v>0</v>
      </c>
      <c r="Q19" s="20">
        <f>SUMIF([1]course5!$B$2:$B$200,$B19,[1]course5!$M$2:$M$200)</f>
        <v>29</v>
      </c>
      <c r="R19" s="19">
        <f>SUMIF([1]course5!$B$2:$B$200,$B19,[1]course5!$N$2:$N$200)</f>
        <v>36</v>
      </c>
      <c r="S19" s="19">
        <v>72</v>
      </c>
    </row>
    <row r="20" spans="1:19">
      <c r="A20" s="19">
        <v>11</v>
      </c>
      <c r="B20" s="20">
        <f>[1]classement!B19</f>
        <v>2679838</v>
      </c>
      <c r="C20" s="21" t="str">
        <f>[1]classement!C19</f>
        <v>ISSARTEL JUSTINE</v>
      </c>
      <c r="D20" s="20">
        <f>[1]classement!D19</f>
        <v>2006</v>
      </c>
      <c r="E20" s="20" t="str">
        <f>[1]classement!E19</f>
        <v>U12</v>
      </c>
      <c r="F20" s="20" t="str">
        <f>[1]classement!F19</f>
        <v>MB</v>
      </c>
      <c r="G20" s="21" t="str">
        <f>[1]classement!G19</f>
        <v>SC-PSA</v>
      </c>
      <c r="H20" s="21" t="str">
        <f>[1]classement!H19</f>
        <v/>
      </c>
      <c r="I20" s="21">
        <f>[1]classement!I19</f>
        <v>0</v>
      </c>
      <c r="J20" s="21">
        <f>[1]classement!J19</f>
        <v>0</v>
      </c>
      <c r="K20" s="20">
        <f>SUMIF([1]course1!$B$2:$B$200,$B20,[1]course1!$M$2:$M$200)</f>
        <v>26</v>
      </c>
      <c r="L20" s="20">
        <f>SUMIF([1]course1!$B$2:$B$200,$B20,[1]course1!$N$2:$N$200)</f>
        <v>29</v>
      </c>
      <c r="M20" s="19">
        <f>SUMIF([1]course2!$B$2:$B$200,$B20,[1]course2!$M$2:$M$200)</f>
        <v>24</v>
      </c>
      <c r="N20" s="20">
        <f>SUMIF([1]course2!$B$2:$B$200,$B20,[1]course2!$N$2:$N$200)</f>
        <v>20</v>
      </c>
      <c r="O20" s="20">
        <f>SUMIF([1]course3!$B$2:$B$200,$B20,[1]course3!$L$2:$L$200)</f>
        <v>26</v>
      </c>
      <c r="P20" s="19">
        <f>SUMIF([1]course4!$B$2:$B$200,$B20,[1]course4!$L$2:$L$200)</f>
        <v>32</v>
      </c>
      <c r="Q20" s="20">
        <f>SUMIF([1]course5!$B$2:$B$200,$B20,[1]course5!$M$2:$M$200)</f>
        <v>24</v>
      </c>
      <c r="R20" s="20">
        <f>SUMIF([1]course5!$B$2:$B$200,$B20,[1]course5!$N$2:$N$200)</f>
        <v>20</v>
      </c>
      <c r="S20" s="19">
        <v>56</v>
      </c>
    </row>
    <row r="21" spans="1:19">
      <c r="A21" s="19">
        <v>12</v>
      </c>
      <c r="B21" s="20">
        <f>[1]classement!B22</f>
        <v>2674666</v>
      </c>
      <c r="C21" s="21" t="str">
        <f>[1]classement!C22</f>
        <v>DURAND MAHE</v>
      </c>
      <c r="D21" s="20">
        <f>[1]classement!D22</f>
        <v>2006</v>
      </c>
      <c r="E21" s="20" t="str">
        <f>[1]classement!E22</f>
        <v>U12</v>
      </c>
      <c r="F21" s="20" t="str">
        <f>[1]classement!F22</f>
        <v>MB</v>
      </c>
      <c r="G21" s="21" t="str">
        <f>[1]classement!G22</f>
        <v>SC-PSA</v>
      </c>
      <c r="H21" s="21" t="str">
        <f>[1]classement!H22</f>
        <v/>
      </c>
      <c r="I21" s="21">
        <f>[1]classement!I22</f>
        <v>0</v>
      </c>
      <c r="J21" s="21">
        <f>[1]classement!J22</f>
        <v>0</v>
      </c>
      <c r="K21" s="20">
        <f>SUMIF([1]course1!$B$2:$B$200,$B21,[1]course1!$M$2:$M$200)</f>
        <v>0</v>
      </c>
      <c r="L21" s="20">
        <f>SUMIF([1]course1!$B$2:$B$200,$B21,[1]course1!$N$2:$N$200)</f>
        <v>0</v>
      </c>
      <c r="M21" s="20">
        <f>SUMIF([1]course2!$B$2:$B$200,$B21,[1]course2!$M$2:$M$200)</f>
        <v>0</v>
      </c>
      <c r="N21" s="20">
        <f>SUMIF([1]course2!$B$2:$B$200,$B21,[1]course2!$N$2:$N$200)</f>
        <v>0</v>
      </c>
      <c r="O21" s="20">
        <f>SUMIF([1]course3!$B$2:$B$200,$B21,[1]course3!$L$2:$L$200)</f>
        <v>0</v>
      </c>
      <c r="P21" s="19">
        <f>SUMIF([1]course4!$B$2:$B$200,$B21,[1]course4!$L$2:$L$200)</f>
        <v>29</v>
      </c>
      <c r="Q21" s="20">
        <f>SUMIF([1]course5!$B$2:$B$200,$B21,[1]course5!$M$2:$M$200)</f>
        <v>20</v>
      </c>
      <c r="R21" s="19">
        <f>SUMIF([1]course5!$B$2:$B$200,$B21,[1]course5!$N$2:$N$200)</f>
        <v>24</v>
      </c>
      <c r="S21" s="19">
        <v>53</v>
      </c>
    </row>
    <row r="22" spans="1:19">
      <c r="A22" s="19">
        <v>13</v>
      </c>
      <c r="B22" s="20">
        <f>[1]classement!B23</f>
        <v>2655889</v>
      </c>
      <c r="C22" s="21" t="str">
        <f>[1]classement!C23</f>
        <v>CHATELAIN VICTORIA</v>
      </c>
      <c r="D22" s="20">
        <f>[1]classement!D23</f>
        <v>2006</v>
      </c>
      <c r="E22" s="20" t="str">
        <f>[1]classement!E23</f>
        <v>U12</v>
      </c>
      <c r="F22" s="20" t="str">
        <f>[1]classement!F23</f>
        <v>MB</v>
      </c>
      <c r="G22" s="21" t="str">
        <f>[1]classement!G23</f>
        <v>SC ST GERVAI</v>
      </c>
      <c r="H22" s="21" t="str">
        <f>[1]classement!H23</f>
        <v/>
      </c>
      <c r="I22" s="21">
        <f>[1]classement!I23</f>
        <v>0</v>
      </c>
      <c r="J22" s="21">
        <f>[1]classement!J23</f>
        <v>0</v>
      </c>
      <c r="K22" s="20">
        <f>SUMIF([1]course1!$B$2:$B$200,$B22,[1]course1!$M$2:$M$200)</f>
        <v>0</v>
      </c>
      <c r="L22" s="20">
        <f>SUMIF([1]course1!$B$2:$B$200,$B22,[1]course1!$N$2:$N$200)</f>
        <v>0</v>
      </c>
      <c r="M22" s="20">
        <f>SUMIF([1]course2!$B$2:$B$200,$B22,[1]course2!$M$2:$M$200)</f>
        <v>0</v>
      </c>
      <c r="N22" s="19">
        <f>SUMIF([1]course2!$B$2:$B$200,$B22,[1]course2!$N$2:$N$200)</f>
        <v>26</v>
      </c>
      <c r="O22" s="20">
        <f>SUMIF([1]course3!$B$2:$B$200,$B22,[1]course3!$L$2:$L$200)</f>
        <v>0</v>
      </c>
      <c r="P22" s="20">
        <f>SUMIF([1]course4!$B$2:$B$200,$B22,[1]course4!$L$2:$L$200)</f>
        <v>0</v>
      </c>
      <c r="Q22" s="20">
        <f>SUMIF([1]course5!$B$2:$B$200,$B22,[1]course5!$M$2:$M$200)</f>
        <v>20</v>
      </c>
      <c r="R22" s="20">
        <f>SUMIF([1]course5!$B$2:$B$200,$B22,[1]course5!$N$2:$N$200)</f>
        <v>18</v>
      </c>
      <c r="S22" s="19">
        <v>26</v>
      </c>
    </row>
    <row r="23" spans="1:19">
      <c r="A23" s="19">
        <v>13</v>
      </c>
      <c r="B23" s="20">
        <f>[1]classement!B24</f>
        <v>2665811</v>
      </c>
      <c r="C23" s="21" t="str">
        <f>[1]classement!C24</f>
        <v>CHAUSSE MEURET MAYA</v>
      </c>
      <c r="D23" s="20">
        <f>[1]classement!D24</f>
        <v>2006</v>
      </c>
      <c r="E23" s="20" t="str">
        <f>[1]classement!E24</f>
        <v>U12</v>
      </c>
      <c r="F23" s="20" t="str">
        <f>[1]classement!F24</f>
        <v>MB</v>
      </c>
      <c r="G23" s="21" t="str">
        <f>[1]classement!G24</f>
        <v>SC VEROCE</v>
      </c>
      <c r="H23" s="21" t="str">
        <f>[1]classement!H24</f>
        <v/>
      </c>
      <c r="I23" s="21">
        <f>[1]classement!I24</f>
        <v>0</v>
      </c>
      <c r="J23" s="21">
        <f>[1]classement!J24</f>
        <v>0</v>
      </c>
      <c r="K23" s="20">
        <f>SUMIF([1]course1!$B$2:$B$200,$B23,[1]course1!$M$2:$M$200)</f>
        <v>0</v>
      </c>
      <c r="L23" s="20">
        <f>SUMIF([1]course1!$B$2:$B$200,$B23,[1]course1!$N$2:$N$200)</f>
        <v>0</v>
      </c>
      <c r="M23" s="20">
        <f>SUMIF([1]course2!$B$2:$B$200,$B23,[1]course2!$M$2:$M$200)</f>
        <v>0</v>
      </c>
      <c r="N23" s="20">
        <f>SUMIF([1]course2!$B$2:$B$200,$B23,[1]course2!$N$2:$N$200)</f>
        <v>0</v>
      </c>
      <c r="O23" s="20">
        <f>SUMIF([1]course3!$B$2:$B$200,$B23,[1]course3!$L$2:$L$200)</f>
        <v>0</v>
      </c>
      <c r="P23" s="20">
        <f>SUMIF([1]course4!$B$2:$B$200,$B23,[1]course4!$L$2:$L$200)</f>
        <v>0</v>
      </c>
      <c r="Q23" s="20">
        <f>SUMIF([1]course5!$B$2:$B$200,$B23,[1]course5!$M$2:$M$200)</f>
        <v>16</v>
      </c>
      <c r="R23" s="19">
        <f>SUMIF([1]course5!$B$2:$B$200,$B23,[1]course5!$N$2:$N$200)</f>
        <v>26</v>
      </c>
      <c r="S23" s="19">
        <v>26</v>
      </c>
    </row>
    <row r="24" spans="1:19">
      <c r="A24" s="19">
        <v>15</v>
      </c>
      <c r="B24" s="20">
        <f>[1]classement!B21</f>
        <v>2665810</v>
      </c>
      <c r="C24" s="21" t="str">
        <f>[1]classement!C21</f>
        <v>HATTY LILY ROSE</v>
      </c>
      <c r="D24" s="20">
        <f>[1]classement!D21</f>
        <v>2006</v>
      </c>
      <c r="E24" s="20" t="str">
        <f>[1]classement!E21</f>
        <v>U12</v>
      </c>
      <c r="F24" s="20" t="str">
        <f>[1]classement!F21</f>
        <v>MB</v>
      </c>
      <c r="G24" s="21" t="str">
        <f>[1]classement!G21</f>
        <v>SC VEROCE</v>
      </c>
      <c r="H24" s="21" t="str">
        <f>[1]classement!H21</f>
        <v/>
      </c>
      <c r="I24" s="21">
        <f>[1]classement!I21</f>
        <v>0</v>
      </c>
      <c r="J24" s="21">
        <f>[1]classement!J21</f>
        <v>0</v>
      </c>
      <c r="K24" s="20">
        <f>SUMIF([1]course1!$B$2:$B$200,$B24,[1]course1!$M$2:$M$200)</f>
        <v>0</v>
      </c>
      <c r="L24" s="20">
        <f>SUMIF([1]course1!$B$2:$B$200,$B24,[1]course1!$N$2:$N$200)</f>
        <v>0</v>
      </c>
      <c r="M24" s="20">
        <f>SUMIF([1]course2!$B$2:$B$200,$B24,[1]course2!$M$2:$M$200)</f>
        <v>22</v>
      </c>
      <c r="N24" s="19">
        <f>SUMIF([1]course2!$B$2:$B$200,$B24,[1]course2!$N$2:$N$200)</f>
        <v>24</v>
      </c>
      <c r="O24" s="20">
        <f>SUMIF([1]course3!$B$2:$B$200,$B24,[1]course3!$L$2:$L$200)</f>
        <v>0</v>
      </c>
      <c r="P24" s="20">
        <f>SUMIF([1]course4!$B$2:$B$200,$B24,[1]course4!$L$2:$L$200)</f>
        <v>0</v>
      </c>
      <c r="Q24" s="20">
        <f>SUMIF([1]course5!$B$2:$B$200,$B24,[1]course5!$M$2:$M$200)</f>
        <v>22</v>
      </c>
      <c r="R24" s="20">
        <f>SUMIF([1]course5!$B$2:$B$200,$B24,[1]course5!$N$2:$N$200)</f>
        <v>16</v>
      </c>
      <c r="S24" s="19">
        <v>24</v>
      </c>
    </row>
    <row r="25" spans="1:19">
      <c r="A25" s="19">
        <v>16</v>
      </c>
      <c r="B25" s="20">
        <f>[1]classement!B27</f>
        <v>2689968</v>
      </c>
      <c r="C25" s="21" t="str">
        <f>[1]classement!C27</f>
        <v>BALLOT MAELICE</v>
      </c>
      <c r="D25" s="20">
        <f>[1]classement!D27</f>
        <v>2006</v>
      </c>
      <c r="E25" s="20" t="str">
        <f>[1]classement!E27</f>
        <v>U12</v>
      </c>
      <c r="F25" s="20" t="str">
        <f>[1]classement!F27</f>
        <v>MB</v>
      </c>
      <c r="G25" s="21" t="str">
        <f>[1]classement!G27</f>
        <v>PASSY VARAN</v>
      </c>
      <c r="H25" s="21" t="str">
        <f>[1]classement!H27</f>
        <v/>
      </c>
      <c r="I25" s="21">
        <f>[1]classement!I27</f>
        <v>0</v>
      </c>
      <c r="J25" s="21">
        <f>[1]classement!J27</f>
        <v>0</v>
      </c>
      <c r="K25" s="20">
        <f>SUMIF([1]course1!$B$2:$B$200,$B25,[1]course1!$M$2:$M$200)</f>
        <v>0</v>
      </c>
      <c r="L25" s="20">
        <f>SUMIF([1]course1!$B$2:$B$200,$B25,[1]course1!$N$2:$N$200)</f>
        <v>0</v>
      </c>
      <c r="M25" s="20">
        <f>SUMIF([1]course2!$B$2:$B$200,$B25,[1]course2!$M$2:$M$200)</f>
        <v>0</v>
      </c>
      <c r="N25" s="19">
        <f>SUMIF([1]course2!$B$2:$B$200,$B25,[1]course2!$N$2:$N$200)</f>
        <v>22</v>
      </c>
      <c r="O25" s="20">
        <f>SUMIF([1]course3!$B$2:$B$200,$B25,[1]course3!$L$2:$L$200)</f>
        <v>0</v>
      </c>
      <c r="P25" s="20">
        <f>SUMIF([1]course4!$B$2:$B$200,$B25,[1]course4!$L$2:$L$200)</f>
        <v>0</v>
      </c>
      <c r="Q25" s="20">
        <f>SUMIF([1]course5!$B$2:$B$200,$B25,[1]course5!$M$2:$M$200)</f>
        <v>0</v>
      </c>
      <c r="R25" s="20">
        <f>SUMIF([1]course5!$B$2:$B$200,$B25,[1]course5!$N$2:$N$200)</f>
        <v>0</v>
      </c>
      <c r="S25" s="19">
        <v>22</v>
      </c>
    </row>
    <row r="26" spans="1:19">
      <c r="A26" s="19">
        <v>17</v>
      </c>
      <c r="B26" s="20">
        <f>[1]classement!B28</f>
        <v>2679683</v>
      </c>
      <c r="C26" s="21" t="str">
        <f>[1]classement!C28</f>
        <v>CUSIN ROLLET EVA</v>
      </c>
      <c r="D26" s="20">
        <f>[1]classement!D28</f>
        <v>2006</v>
      </c>
      <c r="E26" s="20" t="str">
        <f>[1]classement!E28</f>
        <v>U12</v>
      </c>
      <c r="F26" s="20" t="str">
        <f>[1]classement!F28</f>
        <v>MB</v>
      </c>
      <c r="G26" s="21" t="str">
        <f>[1]classement!G28</f>
        <v>SC ST GERVAI</v>
      </c>
      <c r="H26" s="21" t="str">
        <f>[1]classement!H28</f>
        <v/>
      </c>
      <c r="I26" s="21">
        <f>[1]classement!I28</f>
        <v>0</v>
      </c>
      <c r="J26" s="21">
        <f>[1]classement!J28</f>
        <v>0</v>
      </c>
      <c r="K26" s="19">
        <f>SUMIF([1]course1!$B$2:$B$200,$B26,[1]course1!$M$2:$M$200)</f>
        <v>22</v>
      </c>
      <c r="L26" s="20">
        <f>SUMIF([1]course1!$B$2:$B$200,$B26,[1]course1!$N$2:$N$200)</f>
        <v>0</v>
      </c>
      <c r="M26" s="20">
        <f>SUMIF([1]course2!$B$2:$B$200,$B26,[1]course2!$M$2:$M$200)</f>
        <v>0</v>
      </c>
      <c r="N26" s="20">
        <f>SUMIF([1]course2!$B$2:$B$200,$B26,[1]course2!$N$2:$N$200)</f>
        <v>0</v>
      </c>
      <c r="O26" s="20">
        <f>SUMIF([1]course3!$B$2:$B$200,$B26,[1]course3!$L$2:$L$200)</f>
        <v>0</v>
      </c>
      <c r="P26" s="20">
        <f>SUMIF([1]course4!$B$2:$B$200,$B26,[1]course4!$L$2:$L$200)</f>
        <v>0</v>
      </c>
      <c r="Q26" s="20">
        <f>SUMIF([1]course5!$B$2:$B$200,$B26,[1]course5!$M$2:$M$200)</f>
        <v>0</v>
      </c>
      <c r="R26" s="20">
        <f>SUMIF([1]course5!$B$2:$B$200,$B26,[1]course5!$N$2:$N$200)</f>
        <v>0</v>
      </c>
      <c r="S26" s="19">
        <v>22</v>
      </c>
    </row>
    <row r="27" spans="1:19">
      <c r="A27" s="19">
        <v>18</v>
      </c>
      <c r="B27" s="20">
        <f>[1]classement!B25</f>
        <v>2678903</v>
      </c>
      <c r="C27" s="21" t="str">
        <f>[1]classement!C25</f>
        <v>PATRIS PALOMA</v>
      </c>
      <c r="D27" s="20">
        <f>[1]classement!D25</f>
        <v>2006</v>
      </c>
      <c r="E27" s="20" t="str">
        <f>[1]classement!E25</f>
        <v>U12</v>
      </c>
      <c r="F27" s="20" t="str">
        <f>[1]classement!F25</f>
        <v>MB</v>
      </c>
      <c r="G27" s="21" t="str">
        <f>[1]classement!G25</f>
        <v>SC VEROCE</v>
      </c>
      <c r="H27" s="21" t="str">
        <f>[1]classement!H25</f>
        <v/>
      </c>
      <c r="I27" s="21">
        <f>[1]classement!I25</f>
        <v>0</v>
      </c>
      <c r="J27" s="21">
        <f>[1]classement!J25</f>
        <v>0</v>
      </c>
      <c r="K27" s="20">
        <f>SUMIF([1]course1!$B$2:$B$200,$B27,[1]course1!$M$2:$M$200)</f>
        <v>0</v>
      </c>
      <c r="L27" s="20">
        <f>SUMIF([1]course1!$B$2:$B$200,$B27,[1]course1!$N$2:$N$200)</f>
        <v>0</v>
      </c>
      <c r="M27" s="20">
        <f>SUMIF([1]course2!$B$2:$B$200,$B27,[1]course2!$M$2:$M$200)</f>
        <v>0</v>
      </c>
      <c r="N27" s="19">
        <f>SUMIF([1]course2!$B$2:$B$200,$B27,[1]course2!$N$2:$N$200)</f>
        <v>18</v>
      </c>
      <c r="O27" s="20">
        <f>SUMIF([1]course3!$B$2:$B$200,$B27,[1]course3!$L$2:$L$200)</f>
        <v>0</v>
      </c>
      <c r="P27" s="20">
        <f>SUMIF([1]course4!$B$2:$B$200,$B27,[1]course4!$L$2:$L$200)</f>
        <v>0</v>
      </c>
      <c r="Q27" s="20">
        <f>SUMIF([1]course5!$B$2:$B$200,$B27,[1]course5!$M$2:$M$200)</f>
        <v>14</v>
      </c>
      <c r="R27" s="20">
        <f>SUMIF([1]course5!$B$2:$B$200,$B27,[1]course5!$N$2:$N$200)</f>
        <v>14</v>
      </c>
      <c r="S27" s="19">
        <v>18</v>
      </c>
    </row>
    <row r="28" spans="1:19">
      <c r="A28" s="19">
        <v>19</v>
      </c>
      <c r="B28" s="20">
        <f>[1]classement!B26</f>
        <v>2684835</v>
      </c>
      <c r="C28" s="21" t="str">
        <f>[1]classement!C26</f>
        <v>ROUSO JULIETTE</v>
      </c>
      <c r="D28" s="20">
        <f>[1]classement!D26</f>
        <v>2006</v>
      </c>
      <c r="E28" s="20" t="str">
        <f>[1]classement!E26</f>
        <v>U12</v>
      </c>
      <c r="F28" s="20" t="str">
        <f>[1]classement!F26</f>
        <v>MB</v>
      </c>
      <c r="G28" s="21" t="str">
        <f>[1]classement!G26</f>
        <v>SC VEROCE</v>
      </c>
      <c r="H28" s="21" t="str">
        <f>[1]classement!H26</f>
        <v/>
      </c>
      <c r="I28" s="21">
        <f>[1]classement!I26</f>
        <v>0</v>
      </c>
      <c r="J28" s="21">
        <f>[1]classement!J26</f>
        <v>0</v>
      </c>
      <c r="K28" s="20">
        <f>SUMIF([1]course1!$B$2:$B$200,$B28,[1]course1!$M$2:$M$200)</f>
        <v>0</v>
      </c>
      <c r="L28" s="20">
        <f>SUMIF([1]course1!$B$2:$B$200,$B28,[1]course1!$N$2:$N$200)</f>
        <v>0</v>
      </c>
      <c r="M28" s="20">
        <f>SUMIF([1]course2!$B$2:$B$200,$B28,[1]course2!$M$2:$M$200)</f>
        <v>0</v>
      </c>
      <c r="N28" s="20">
        <f>SUMIF([1]course2!$B$2:$B$200,$B28,[1]course2!$N$2:$N$200)</f>
        <v>0</v>
      </c>
      <c r="O28" s="20">
        <f>SUMIF([1]course3!$B$2:$B$200,$B28,[1]course3!$L$2:$L$200)</f>
        <v>0</v>
      </c>
      <c r="P28" s="20">
        <f>SUMIF([1]course4!$B$2:$B$200,$B28,[1]course4!$L$2:$L$200)</f>
        <v>0</v>
      </c>
      <c r="Q28" s="19">
        <f>SUMIF([1]course5!$B$2:$B$200,$B28,[1]course5!$M$2:$M$200)</f>
        <v>15</v>
      </c>
      <c r="R28" s="20">
        <f>SUMIF([1]course5!$B$2:$B$200,$B28,[1]course5!$N$2:$N$200)</f>
        <v>15</v>
      </c>
      <c r="S28" s="19">
        <v>15</v>
      </c>
    </row>
  </sheetData>
  <sortState ref="A10:DD28">
    <sortCondition descending="1" ref="S10:S28"/>
  </sortState>
  <mergeCells count="8">
    <mergeCell ref="Q7:R7"/>
    <mergeCell ref="K8:L8"/>
    <mergeCell ref="Q8:R8"/>
    <mergeCell ref="O7:P7"/>
    <mergeCell ref="O8:P8"/>
    <mergeCell ref="M8:N8"/>
    <mergeCell ref="K7:L7"/>
    <mergeCell ref="M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Bottollier</dc:creator>
  <cp:lastModifiedBy>Adeline Bottollier</cp:lastModifiedBy>
  <dcterms:created xsi:type="dcterms:W3CDTF">2017-02-23T20:59:59Z</dcterms:created>
  <dcterms:modified xsi:type="dcterms:W3CDTF">2017-02-25T18:51:40Z</dcterms:modified>
</cp:coreProperties>
</file>