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showInkAnnotation="0" autoCompressPictures="0"/>
  <mc:AlternateContent xmlns:mc="http://schemas.openxmlformats.org/markup-compatibility/2006">
    <mc:Choice Requires="x15">
      <x15ac:absPath xmlns:x15ac="http://schemas.microsoft.com/office/spreadsheetml/2010/11/ac" url="C:\Users\Suzy Ternon\Desktop\"/>
    </mc:Choice>
  </mc:AlternateContent>
  <xr:revisionPtr revIDLastSave="0" documentId="13_ncr:1_{42AD1CAD-C767-48F3-84DB-88748A173F9E}" xr6:coauthVersionLast="47" xr6:coauthVersionMax="47" xr10:uidLastSave="{00000000-0000-0000-0000-000000000000}"/>
  <bookViews>
    <workbookView xWindow="-120" yWindow="-120" windowWidth="29040" windowHeight="15840" xr2:uid="{00000000-000D-0000-FFFF-FFFF00000000}"/>
  </bookViews>
  <sheets>
    <sheet name="Alain" sheetId="2" r:id="rId1"/>
  </sheets>
  <definedNames>
    <definedName name="_xlnm._FilterDatabase" localSheetId="0" hidden="1">Alain!$B$40:$F$68</definedName>
    <definedName name="_xlnm.Print_Titles" localSheetId="0">Alain!$1:$2</definedName>
  </definedNames>
  <calcPr calcId="191029"/>
  <customWorkbookViews>
    <customWorkbookView name="H.POUTEAU - Affichage personnalisé" guid="{3E769640-7821-11D4-97FB-00609747E0DB}" mergeInterval="0" personalView="1" maximized="1" windowWidth="796" windowHeight="438" activeSheetId="1" showComments="commIndAndComment"/>
    <customWorkbookView name="POUTEAU - Affichage personnalisé" guid="{D8E4A9E8-7CE6-433B-B78A-B45FA417B60A}" mergeInterval="0" personalView="1" maximized="1" windowWidth="1020" windowHeight="605"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6" i="2" l="1"/>
  <c r="C7" i="2" s="1"/>
  <c r="C8" i="2" s="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F61" i="2" l="1"/>
  <c r="P11" i="2" l="1"/>
  <c r="Q11" i="2" s="1"/>
  <c r="P12" i="2"/>
  <c r="Q12" i="2" s="1"/>
  <c r="P9" i="2"/>
  <c r="Q9" i="2" s="1"/>
  <c r="O13" i="2"/>
  <c r="P13" i="2" s="1"/>
  <c r="Q13" i="2" s="1"/>
  <c r="O14" i="2" l="1"/>
  <c r="P14" i="2" l="1"/>
  <c r="Q14" i="2" s="1"/>
  <c r="O15" i="2"/>
  <c r="P15" i="2" l="1"/>
  <c r="Q15" i="2" s="1"/>
  <c r="O16" i="2"/>
  <c r="P16" i="2" l="1"/>
  <c r="Q16" i="2" s="1"/>
  <c r="O17" i="2"/>
  <c r="P17" i="2" l="1"/>
  <c r="Q17" i="2" s="1"/>
  <c r="O18" i="2"/>
  <c r="P18" i="2" l="1"/>
  <c r="Q18" i="2" s="1"/>
  <c r="O19" i="2"/>
  <c r="P19" i="2" l="1"/>
  <c r="Q19" i="2" s="1"/>
  <c r="O20" i="2"/>
  <c r="P20" i="2" l="1"/>
  <c r="Q20" i="2" s="1"/>
  <c r="O21" i="2"/>
  <c r="P21" i="2" l="1"/>
  <c r="Q21" i="2" s="1"/>
  <c r="F54" i="2"/>
  <c r="F47" i="2" s="1"/>
  <c r="F40" i="2" s="1"/>
  <c r="F33" i="2" s="1"/>
  <c r="F26" i="2" s="1"/>
  <c r="F19" i="2" s="1"/>
  <c r="F12" i="2" s="1"/>
</calcChain>
</file>

<file path=xl/sharedStrings.xml><?xml version="1.0" encoding="utf-8"?>
<sst xmlns="http://schemas.openxmlformats.org/spreadsheetml/2006/main" count="155" uniqueCount="63">
  <si>
    <t>Mardi</t>
  </si>
  <si>
    <t>Mercredi</t>
  </si>
  <si>
    <t>Jeudi</t>
  </si>
  <si>
    <t>Samedi</t>
  </si>
  <si>
    <t>Dimanche</t>
  </si>
  <si>
    <t>Lundi</t>
  </si>
  <si>
    <t>Vendredi</t>
  </si>
  <si>
    <t>Période générale</t>
  </si>
  <si>
    <t>Terminologie et Allures</t>
  </si>
  <si>
    <t>Mail</t>
  </si>
  <si>
    <t>Nature/Route</t>
  </si>
  <si>
    <t>Route/Chemin</t>
  </si>
  <si>
    <t>km/h</t>
  </si>
  <si>
    <t>min/km</t>
  </si>
  <si>
    <t>% VMA</t>
  </si>
  <si>
    <t>VMA</t>
  </si>
  <si>
    <t>Route/Nature</t>
  </si>
  <si>
    <t>ZAC</t>
  </si>
  <si>
    <t xml:space="preserve">Sortie 1h00: Footing 30' (70% VMA) + 20' PPG et technique de course + 10' footing </t>
  </si>
  <si>
    <t>samedi</t>
  </si>
  <si>
    <t>Lac</t>
  </si>
  <si>
    <t xml:space="preserve">Sortie 1h15 : Footing 30' (70% VMA)  +  travail de foulée + 20' PPG+ 10' footing </t>
  </si>
  <si>
    <t xml:space="preserve">Sortie 1h00 : Footing 30' (70% VMA) + 20' PPG et technique de course + 10' footing </t>
  </si>
  <si>
    <t xml:space="preserve">Dimanche </t>
  </si>
  <si>
    <t>11 Km/19 Km</t>
  </si>
  <si>
    <t>Footing de rentrée 1 h  + exercices</t>
  </si>
  <si>
    <t xml:space="preserve">Echauffement avec gammes : 30' + 2 x (10 x 30"X30" ) à 105% VMA récup active(60%) R:1'30 + 10' footing  + étirements  </t>
  </si>
  <si>
    <t>Tableau des temps de passage</t>
  </si>
  <si>
    <t xml:space="preserve">Boite à idées:
</t>
  </si>
  <si>
    <t>Course: 10km de Roissy
ou
Sortie longue 1h30 : Endurance fondamentale (70%) 1h30  Terrain vallonné  + exercices techniques</t>
  </si>
  <si>
    <t>Foulée Paroisienne 21km
ou
1h15: endurance fondamentale avec 3x10' vitesse 10km</t>
  </si>
  <si>
    <t>Piste</t>
  </si>
  <si>
    <t>Les foulées Monterelaises: 10km
ou
Sortie longue de 1h30 : endurance fondamentale (70% VMA) 30' + 30' endurance active (75% VMA) + 10 lignes droites bas du Lavoir + 15' endurance fondamentale + exercices techniques</t>
  </si>
  <si>
    <t>Courses:
Entre Dhuis et Marne 15km / 22km
ou
Ekiden du PAAC</t>
  </si>
  <si>
    <t>Echauffement avec gammes : 30' + 2 x (5 x 300 r:40" ) à 100% VMA récup active(60%) R:1'30 + 10' footing  + étirements</t>
  </si>
  <si>
    <t>Echauffement avec gammes : 30' + 2 x (3x 600 r:45" ) à 95%  VMA R:2' +  10' footing  + étirements</t>
  </si>
  <si>
    <t>Echauffement avec gammes : 30' + 2 x (2x 800 r:45" ) à 95%  VMA R:2' +  10' footing  + étirements</t>
  </si>
  <si>
    <t xml:space="preserve">Echauffement avec gammes : 30' + 2 x (4 x 500 r:40" ) à 95%  VMA R:2' +  10' footing </t>
  </si>
  <si>
    <t>Echauffement avec gammes : 30' + 3 x (8 x 30"/30") à 100% VMA récup active (60%)    R :1'30'' entre les séries + 10' footing</t>
  </si>
  <si>
    <t>Echauffement avec gammes : 30' + 2 x (6 x 200 r:40" ) à 100% VMA récup active (60%) R:1'30 + 10' footing</t>
  </si>
  <si>
    <t>RUN AND BIKE</t>
  </si>
  <si>
    <t>Saison des cross</t>
  </si>
  <si>
    <t>Footing 1 h 30  + exercices / Footing 1 h avec 10 lignes droites à 95% VMA si  le 21km est un objectif</t>
  </si>
  <si>
    <t>Echauffement avec gammes : 30' + 2 x (200 x 300 x 400 x 400 x 300 x 200 r:40''  ) à 100%  VMA R:2' +  10' footing  + étirements / footing 1h00 + 10 lignes droites et assouplissements si trail dimanche</t>
  </si>
  <si>
    <r>
      <t xml:space="preserve">Rentrée 2021
</t>
    </r>
    <r>
      <rPr>
        <sz val="14"/>
        <rFont val="Calibri"/>
        <family val="2"/>
        <scheme val="minor"/>
      </rPr>
      <t>(</t>
    </r>
    <r>
      <rPr>
        <sz val="12"/>
        <rFont val="Calibri"/>
        <family val="2"/>
        <scheme val="minor"/>
      </rPr>
      <t xml:space="preserve">Les séances du mercredi et samedi ne sont pas coachées par le club ; certaines adaptations peuvent être mises en place en fonction de la forme physique des coureurs pour cette rentrée)
</t>
    </r>
  </si>
  <si>
    <t>INFORMATION: Les séances du samedi sont intenses et adaptées pour des athlètes visant des objectifs performance</t>
  </si>
  <si>
    <t>Sortie Nature 1h00 - 1h30
ou
Course verte: TOURN'EN VERT 19,2km</t>
  </si>
  <si>
    <t xml:space="preserve">Marche Nordique  </t>
  </si>
  <si>
    <t xml:space="preserve">Allure spécifique(VS): échauffement avec gammes 30' + (3x1000 VMA &gt; 14 sinon 3x6') à 80% VMA r: 1' + 15' retour au calme </t>
  </si>
  <si>
    <t xml:space="preserve">Marche Nordique </t>
  </si>
  <si>
    <r>
      <rPr>
        <b/>
        <sz val="11"/>
        <color rgb="FFFF0000"/>
        <rFont val="Calibri (Corps)_x0000_"/>
      </rPr>
      <t>AG DU CLUB BUSSY RUNNING</t>
    </r>
    <r>
      <rPr>
        <i/>
        <sz val="11"/>
        <color theme="1"/>
        <rFont val="Calibri"/>
        <family val="2"/>
        <scheme val="minor"/>
      </rPr>
      <t xml:space="preserve">
Allure spécifique(VS): échauffement avec gammes 30' + (3x1000 VMA &gt; 14 sinon 6x6') à 80% VMA r: 1' + 15' retour au calme </t>
    </r>
  </si>
  <si>
    <r>
      <rPr>
        <b/>
        <sz val="11"/>
        <color rgb="FFFF0000"/>
        <rFont val="Calibri (Corps)_x0000_"/>
      </rPr>
      <t>Course de souffle 10km (Sceaux)</t>
    </r>
    <r>
      <rPr>
        <b/>
        <sz val="11"/>
        <color rgb="FFFF0000"/>
        <rFont val="Calibri"/>
        <family val="2"/>
        <scheme val="minor"/>
      </rPr>
      <t xml:space="preserve">
ou
1h15: endurance fondamentale avec 2x20' VS 10km(85 à 90% VMA)</t>
    </r>
  </si>
  <si>
    <r>
      <rPr>
        <i/>
        <sz val="11"/>
        <color theme="1"/>
        <rFont val="Calibri (Corps)_x0000_"/>
      </rPr>
      <t xml:space="preserve">Allure spécifique(VS): échauffement avec gammes 30' + (4x2000 VMA &gt; 14 sinon 4x12') à 80% VMA r: 2' + 15' retour au calme </t>
    </r>
    <r>
      <rPr>
        <b/>
        <sz val="11"/>
        <color rgb="FF7030A0"/>
        <rFont val="Calibri"/>
        <family val="2"/>
        <scheme val="minor"/>
      </rPr>
      <t xml:space="preserve">
</t>
    </r>
  </si>
  <si>
    <r>
      <rPr>
        <b/>
        <sz val="11"/>
        <color theme="1"/>
        <rFont val="Calibri"/>
        <family val="2"/>
        <scheme val="minor"/>
      </rPr>
      <t>Sortie longue 1h30 : end</t>
    </r>
    <r>
      <rPr>
        <b/>
        <sz val="11"/>
        <rFont val="Calibri"/>
        <family val="2"/>
        <scheme val="minor"/>
      </rPr>
      <t>urance fondamentale (70%VMA) avec 2x20' VS semi marathon(80 à 85% VMA)</t>
    </r>
  </si>
  <si>
    <t>TEST VMA - PISTE ROMAIN MESNIL</t>
  </si>
  <si>
    <t>Trail du soldat de la Marne 21km / 30km
ou
Sortie longue 1h30 : endurance fondamentale (70%VMA) avec 3x15' VS semi marathon(80 à 85% VMA)</t>
  </si>
  <si>
    <t>Marche Nordique  avec Denis??? Bien placé après le week end course (voir avec Denis)</t>
  </si>
  <si>
    <t>Allure spécifique(VS): échauffement avec gammes 30' + (4 x 3000 VMA &gt; 14 sinon 4x18' ) à 80% VMA r: 2'30'' + 15' retour au calme</t>
  </si>
  <si>
    <t>Allure spécifique(VS): échauffement avec gammes 30' + (3 x 5000 VMA &gt; 14 sinon 3x30') à 80% VMA r:3' + 15' retour au calme</t>
  </si>
  <si>
    <r>
      <rPr>
        <b/>
        <sz val="12"/>
        <color rgb="FFFF0000"/>
        <rFont val="Calibri (Corps)_x0000_"/>
      </rPr>
      <t xml:space="preserve">SORTIE CLUB: </t>
    </r>
    <r>
      <rPr>
        <b/>
        <sz val="12"/>
        <color rgb="FFFF0000"/>
        <rFont val="Calibri"/>
        <family val="2"/>
        <scheme val="minor"/>
      </rPr>
      <t>LE GRAND MORIN</t>
    </r>
  </si>
  <si>
    <t>Footing 1h00 avec quelques lignes droites + assouplissements</t>
  </si>
  <si>
    <r>
      <t>Echauffement avec gammes: 30' + 2x (7 x 200 à 105%VMA  r:40") R:2' + 10' footing</t>
    </r>
    <r>
      <rPr>
        <b/>
        <sz val="11"/>
        <color rgb="FF7030A0"/>
        <rFont val="Calibri"/>
        <family val="2"/>
        <scheme val="minor"/>
      </rPr>
      <t xml:space="preserve"> </t>
    </r>
  </si>
  <si>
    <t>Allure spécifique(VS): échauffement avec gammes 30' + (10000 + 5000 VMA &gt; 14 sinon 1x1h00 + 1x30' ) à 80% VMA r:5' + 15' retour au calme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</si>
</sst>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mm"/>
    <numFmt numFmtId="165" formatCode="d\-mmm\-yy"/>
    <numFmt numFmtId="166" formatCode="0.0"/>
    <numFmt numFmtId="167" formatCode="0.0000"/>
  </numFmts>
  <fonts count="26">
    <font>
      <sz val="10"/>
      <name val="Arial"/>
    </font>
    <font>
      <sz val="10"/>
      <name val="Arial"/>
      <family val="2"/>
    </font>
    <font>
      <b/>
      <sz val="11"/>
      <color rgb="FF3F3F3F"/>
      <name val="Calibri"/>
      <family val="2"/>
      <scheme val="minor"/>
    </font>
    <font>
      <b/>
      <sz val="11"/>
      <color rgb="FFFF0000"/>
      <name val="Calibri"/>
      <family val="2"/>
      <scheme val="minor"/>
    </font>
    <font>
      <b/>
      <sz val="14"/>
      <name val="Arial"/>
      <family val="2"/>
    </font>
    <font>
      <b/>
      <sz val="11"/>
      <name val="Calibri"/>
      <family val="2"/>
      <scheme val="minor"/>
    </font>
    <font>
      <b/>
      <sz val="10"/>
      <name val="Arial"/>
      <family val="2"/>
    </font>
    <font>
      <sz val="8"/>
      <name val="Arial"/>
      <family val="2"/>
    </font>
    <font>
      <sz val="9"/>
      <name val="Arial"/>
      <family val="2"/>
    </font>
    <font>
      <b/>
      <u/>
      <sz val="10"/>
      <name val="Arial"/>
      <family val="2"/>
    </font>
    <font>
      <b/>
      <sz val="11"/>
      <color rgb="FF7030A0"/>
      <name val="Calibri"/>
      <family val="2"/>
      <scheme val="minor"/>
    </font>
    <font>
      <sz val="11"/>
      <color rgb="FF3F3F3F"/>
      <name val="Calibri"/>
      <family val="2"/>
      <scheme val="minor"/>
    </font>
    <font>
      <sz val="10"/>
      <name val="Calibri"/>
      <family val="2"/>
      <scheme val="minor"/>
    </font>
    <font>
      <b/>
      <sz val="14"/>
      <name val="Calibri"/>
      <family val="2"/>
      <scheme val="minor"/>
    </font>
    <font>
      <sz val="14"/>
      <name val="Calibri"/>
      <family val="2"/>
      <scheme val="minor"/>
    </font>
    <font>
      <sz val="12"/>
      <name val="Calibri"/>
      <family val="2"/>
      <scheme val="minor"/>
    </font>
    <font>
      <b/>
      <sz val="12"/>
      <name val="Calibri"/>
      <family val="2"/>
      <scheme val="minor"/>
    </font>
    <font>
      <b/>
      <sz val="12"/>
      <name val="Arial"/>
      <family val="2"/>
    </font>
    <font>
      <b/>
      <sz val="11"/>
      <color rgb="FFFF0000"/>
      <name val="Calibri (Corps)_x0000_"/>
    </font>
    <font>
      <b/>
      <sz val="14"/>
      <color theme="1"/>
      <name val="Calibri (Corps)_x0000_"/>
    </font>
    <font>
      <b/>
      <sz val="11"/>
      <color theme="1"/>
      <name val="Calibri"/>
      <family val="2"/>
      <scheme val="minor"/>
    </font>
    <font>
      <i/>
      <sz val="11"/>
      <color theme="1"/>
      <name val="Calibri"/>
      <family val="2"/>
      <scheme val="minor"/>
    </font>
    <font>
      <i/>
      <sz val="11"/>
      <color theme="1"/>
      <name val="Calibri (Corps)_x0000_"/>
    </font>
    <font>
      <b/>
      <u val="double"/>
      <sz val="14"/>
      <color rgb="FFFF0000"/>
      <name val="Calibri"/>
      <family val="2"/>
      <scheme val="minor"/>
    </font>
    <font>
      <b/>
      <sz val="12"/>
      <color rgb="FFFF0000"/>
      <name val="Calibri (Corps)_x0000_"/>
    </font>
    <font>
      <b/>
      <sz val="12"/>
      <color rgb="FFFF0000"/>
      <name val="Calibri"/>
      <family val="2"/>
      <scheme val="minor"/>
    </font>
  </fonts>
  <fills count="14">
    <fill>
      <patternFill patternType="none"/>
    </fill>
    <fill>
      <patternFill patternType="gray125"/>
    </fill>
    <fill>
      <patternFill patternType="solid">
        <fgColor rgb="FFF2F2F2"/>
      </patternFill>
    </fill>
    <fill>
      <patternFill patternType="solid">
        <fgColor rgb="FF92D05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41"/>
        <bgColor indexed="64"/>
      </patternFill>
    </fill>
    <fill>
      <patternFill patternType="solid">
        <fgColor indexed="43"/>
        <bgColor indexed="64"/>
      </patternFill>
    </fill>
    <fill>
      <patternFill patternType="solid">
        <fgColor indexed="45"/>
        <bgColor indexed="64"/>
      </patternFill>
    </fill>
    <fill>
      <patternFill patternType="solid">
        <fgColor indexed="11"/>
        <bgColor indexed="64"/>
      </patternFill>
    </fill>
    <fill>
      <patternFill patternType="solid">
        <fgColor rgb="FFFFFF00"/>
        <bgColor indexed="64"/>
      </patternFill>
    </fill>
    <fill>
      <patternFill patternType="solid">
        <fgColor theme="1" tint="0.249977111117893"/>
        <bgColor indexed="64"/>
      </patternFill>
    </fill>
    <fill>
      <patternFill patternType="solid">
        <fgColor theme="7" tint="0.39997558519241921"/>
        <bgColor indexed="64"/>
      </patternFill>
    </fill>
  </fills>
  <borders count="12">
    <border>
      <left/>
      <right/>
      <top/>
      <bottom/>
      <diagonal/>
    </border>
    <border>
      <left style="thin">
        <color rgb="FF3F3F3F"/>
      </left>
      <right style="thin">
        <color rgb="FF3F3F3F"/>
      </right>
      <top style="thin">
        <color rgb="FF3F3F3F"/>
      </top>
      <bottom style="thin">
        <color rgb="FF3F3F3F"/>
      </bottom>
      <diagonal/>
    </border>
    <border>
      <left/>
      <right style="thin">
        <color rgb="FF3F3F3F"/>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diagonal/>
    </border>
    <border>
      <left/>
      <right style="thin">
        <color indexed="64"/>
      </right>
      <top/>
      <bottom/>
      <diagonal/>
    </border>
    <border>
      <left style="thin">
        <color rgb="FF3F3F3F"/>
      </left>
      <right style="thin">
        <color rgb="FF3F3F3F"/>
      </right>
      <top style="thin">
        <color rgb="FF3F3F3F"/>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 fillId="2" borderId="1" applyNumberFormat="0" applyAlignment="0" applyProtection="0"/>
  </cellStyleXfs>
  <cellXfs count="72">
    <xf numFmtId="0" fontId="0" fillId="0" borderId="0" xfId="0"/>
    <xf numFmtId="0" fontId="0" fillId="0" borderId="0" xfId="0" applyAlignment="1">
      <alignment vertical="center" shrinkToFit="1"/>
    </xf>
    <xf numFmtId="0" fontId="5" fillId="0" borderId="1" xfId="1" applyFont="1" applyFill="1" applyAlignment="1">
      <alignment horizontal="center" vertical="center" wrapText="1" shrinkToFit="1"/>
    </xf>
    <xf numFmtId="0" fontId="0" fillId="0" borderId="0" xfId="0" applyAlignment="1">
      <alignment vertical="center" wrapText="1" shrinkToFit="1"/>
    </xf>
    <xf numFmtId="0" fontId="1" fillId="0" borderId="0" xfId="0" applyFont="1" applyAlignment="1">
      <alignment vertical="center" shrinkToFit="1"/>
    </xf>
    <xf numFmtId="0" fontId="6" fillId="0" borderId="0" xfId="0" applyFont="1" applyBorder="1" applyAlignment="1">
      <alignment horizontal="center" vertical="center" shrinkToFit="1"/>
    </xf>
    <xf numFmtId="167" fontId="7" fillId="0" borderId="0" xfId="0" applyNumberFormat="1" applyFont="1" applyBorder="1" applyAlignment="1">
      <alignment horizontal="center" vertical="center" shrinkToFit="1"/>
    </xf>
    <xf numFmtId="0" fontId="6" fillId="0" borderId="0" xfId="0" applyFont="1" applyAlignment="1">
      <alignment horizontal="right" vertical="center" shrinkToFit="1"/>
    </xf>
    <xf numFmtId="166" fontId="6" fillId="0" borderId="0" xfId="0" applyNumberFormat="1" applyFont="1" applyAlignment="1">
      <alignment horizontal="center" vertical="center" shrinkToFit="1"/>
    </xf>
    <xf numFmtId="2" fontId="6" fillId="0" borderId="0" xfId="0" applyNumberFormat="1" applyFont="1" applyAlignment="1">
      <alignment horizontal="left"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2" fontId="6" fillId="0" borderId="5" xfId="0" applyNumberFormat="1" applyFont="1" applyBorder="1" applyAlignment="1">
      <alignment horizontal="center" vertical="center" shrinkToFit="1"/>
    </xf>
    <xf numFmtId="21" fontId="8" fillId="0" borderId="5" xfId="0" applyNumberFormat="1" applyFont="1" applyBorder="1" applyAlignment="1">
      <alignment horizontal="center" vertical="center" shrinkToFit="1"/>
    </xf>
    <xf numFmtId="0" fontId="1" fillId="0" borderId="0" xfId="0" applyFont="1" applyBorder="1" applyAlignment="1">
      <alignment vertical="center" shrinkToFit="1"/>
    </xf>
    <xf numFmtId="0" fontId="9" fillId="0" borderId="0" xfId="0" applyFont="1" applyAlignment="1">
      <alignment vertical="center" shrinkToFit="1"/>
    </xf>
    <xf numFmtId="0" fontId="6" fillId="7" borderId="4" xfId="0" applyFont="1" applyFill="1" applyBorder="1" applyAlignment="1">
      <alignment horizontal="center" vertical="center" shrinkToFit="1"/>
    </xf>
    <xf numFmtId="21" fontId="0" fillId="0" borderId="0" xfId="0" applyNumberFormat="1" applyAlignment="1">
      <alignment vertical="center" shrinkToFit="1"/>
    </xf>
    <xf numFmtId="0" fontId="6" fillId="8" borderId="4" xfId="0" applyFont="1" applyFill="1" applyBorder="1" applyAlignment="1">
      <alignment horizontal="center" vertical="center" shrinkToFit="1"/>
    </xf>
    <xf numFmtId="0" fontId="6" fillId="9" borderId="4" xfId="0" applyFont="1" applyFill="1" applyBorder="1" applyAlignment="1">
      <alignment horizontal="center" vertical="center" shrinkToFit="1"/>
    </xf>
    <xf numFmtId="0" fontId="6" fillId="10" borderId="4" xfId="0" applyFont="1" applyFill="1" applyBorder="1" applyAlignment="1">
      <alignment horizontal="center" vertical="center" shrinkToFit="1"/>
    </xf>
    <xf numFmtId="164" fontId="0" fillId="0" borderId="0" xfId="0" applyNumberFormat="1" applyAlignment="1">
      <alignment vertical="center" shrinkToFit="1"/>
    </xf>
    <xf numFmtId="165" fontId="0" fillId="0" borderId="0" xfId="0" applyNumberFormat="1" applyAlignment="1">
      <alignment horizontal="left" vertical="center" shrinkToFit="1"/>
    </xf>
    <xf numFmtId="0" fontId="1" fillId="0" borderId="0" xfId="0" applyFont="1" applyAlignment="1">
      <alignment horizontal="center" vertical="center" shrinkToFit="1"/>
    </xf>
    <xf numFmtId="0" fontId="3" fillId="3" borderId="1" xfId="1" applyFont="1" applyFill="1" applyAlignment="1">
      <alignment horizontal="center" vertical="center" wrapText="1" shrinkToFit="1"/>
    </xf>
    <xf numFmtId="0" fontId="3" fillId="0" borderId="1" xfId="1" applyFont="1" applyFill="1" applyAlignment="1">
      <alignment horizontal="center" vertical="center" wrapText="1" shrinkToFit="1"/>
    </xf>
    <xf numFmtId="0" fontId="0" fillId="0" borderId="0" xfId="0" applyBorder="1" applyAlignment="1">
      <alignment vertical="center" shrinkToFit="1"/>
    </xf>
    <xf numFmtId="0" fontId="0" fillId="0" borderId="0" xfId="0" applyFill="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11" fillId="2" borderId="1" xfId="1" applyFont="1" applyAlignment="1">
      <alignment vertical="center" shrinkToFit="1"/>
    </xf>
    <xf numFmtId="0" fontId="12" fillId="11" borderId="0" xfId="0" applyFont="1" applyFill="1" applyAlignment="1">
      <alignment vertical="center" shrinkToFit="1"/>
    </xf>
    <xf numFmtId="164" fontId="2" fillId="3" borderId="1" xfId="1" applyNumberFormat="1" applyFont="1" applyFill="1" applyAlignment="1">
      <alignment vertical="center" shrinkToFit="1"/>
    </xf>
    <xf numFmtId="165" fontId="2" fillId="3" borderId="1" xfId="1" applyNumberFormat="1" applyFont="1" applyFill="1" applyAlignment="1">
      <alignment horizontal="left" vertical="center" shrinkToFit="1"/>
    </xf>
    <xf numFmtId="0" fontId="2" fillId="3" borderId="1" xfId="1" applyFont="1" applyFill="1" applyAlignment="1">
      <alignment horizontal="center" vertical="center" shrinkToFit="1"/>
    </xf>
    <xf numFmtId="164" fontId="2" fillId="0" borderId="1" xfId="1" applyNumberFormat="1" applyFont="1" applyFill="1" applyAlignment="1">
      <alignment vertical="center" shrinkToFit="1"/>
    </xf>
    <xf numFmtId="0" fontId="2" fillId="0" borderId="1" xfId="1" applyFont="1" applyFill="1" applyAlignment="1">
      <alignment horizontal="center" vertical="center" shrinkToFit="1"/>
    </xf>
    <xf numFmtId="0" fontId="2" fillId="0" borderId="1" xfId="1" applyFont="1" applyFill="1" applyAlignment="1">
      <alignment vertical="center" wrapText="1"/>
    </xf>
    <xf numFmtId="164" fontId="2" fillId="2" borderId="1" xfId="1" applyNumberFormat="1" applyFont="1" applyAlignment="1">
      <alignment vertical="center" shrinkToFit="1"/>
    </xf>
    <xf numFmtId="0" fontId="2" fillId="2" borderId="1" xfId="1" applyFont="1" applyAlignment="1">
      <alignment horizontal="center" vertical="center" shrinkToFit="1"/>
    </xf>
    <xf numFmtId="0" fontId="2" fillId="2" borderId="1" xfId="1" applyFont="1" applyAlignment="1">
      <alignment vertical="center" shrinkToFit="1"/>
    </xf>
    <xf numFmtId="164" fontId="2" fillId="2" borderId="1" xfId="1" applyNumberFormat="1" applyFont="1" applyAlignment="1">
      <alignment vertical="center" wrapText="1" shrinkToFit="1"/>
    </xf>
    <xf numFmtId="0" fontId="2" fillId="2" borderId="1" xfId="1" applyFont="1" applyAlignment="1">
      <alignment horizontal="center" vertical="center" wrapText="1" shrinkToFit="1"/>
    </xf>
    <xf numFmtId="0" fontId="2" fillId="2" borderId="1" xfId="1" applyFont="1" applyAlignment="1">
      <alignment vertical="center" wrapText="1" shrinkToFit="1"/>
    </xf>
    <xf numFmtId="0" fontId="10" fillId="2" borderId="1" xfId="1" applyFont="1" applyAlignment="1">
      <alignment horizontal="center" vertical="center" wrapText="1" shrinkToFit="1"/>
    </xf>
    <xf numFmtId="164" fontId="19" fillId="6" borderId="0" xfId="0" applyNumberFormat="1" applyFont="1" applyFill="1" applyAlignment="1">
      <alignment horizontal="left" vertical="top" wrapText="1" shrinkToFit="1"/>
    </xf>
    <xf numFmtId="164" fontId="13" fillId="12" borderId="0" xfId="0" applyNumberFormat="1" applyFont="1" applyFill="1" applyAlignment="1">
      <alignment horizontal="center" vertical="center" shrinkToFit="1"/>
    </xf>
    <xf numFmtId="0" fontId="12" fillId="12" borderId="0" xfId="0" applyFont="1" applyFill="1" applyAlignment="1">
      <alignment vertical="center" shrinkToFit="1"/>
    </xf>
    <xf numFmtId="0" fontId="18" fillId="3" borderId="1" xfId="1" applyFont="1" applyFill="1" applyAlignment="1">
      <alignment horizontal="center" vertical="center" wrapText="1" shrinkToFit="1"/>
    </xf>
    <xf numFmtId="0" fontId="20" fillId="0" borderId="1" xfId="1" applyFont="1" applyFill="1" applyAlignment="1">
      <alignment horizontal="center" vertical="center" wrapText="1" shrinkToFit="1"/>
    </xf>
    <xf numFmtId="0" fontId="21" fillId="2" borderId="1" xfId="1" applyFont="1" applyAlignment="1">
      <alignment vertical="center" wrapText="1"/>
    </xf>
    <xf numFmtId="0" fontId="21" fillId="2" borderId="1" xfId="1" applyFont="1" applyAlignment="1">
      <alignment horizontal="center" vertical="center" wrapText="1" shrinkToFit="1"/>
    </xf>
    <xf numFmtId="0" fontId="0" fillId="3" borderId="0" xfId="0" applyFill="1" applyAlignment="1">
      <alignment vertical="center" shrinkToFit="1"/>
    </xf>
    <xf numFmtId="0" fontId="3" fillId="2" borderId="1" xfId="1" applyFont="1" applyAlignment="1">
      <alignment horizontal="center" vertical="center" wrapText="1"/>
    </xf>
    <xf numFmtId="0" fontId="21" fillId="2" borderId="1" xfId="1" applyFont="1" applyAlignment="1">
      <alignment horizontal="center" vertical="center" wrapText="1"/>
    </xf>
    <xf numFmtId="0" fontId="16" fillId="3" borderId="2" xfId="0" applyFont="1" applyFill="1" applyBorder="1" applyAlignment="1">
      <alignment vertical="center" textRotation="90" shrinkToFit="1"/>
    </xf>
    <xf numFmtId="164" fontId="2" fillId="3" borderId="8" xfId="1" applyNumberFormat="1" applyFont="1" applyFill="1" applyBorder="1" applyAlignment="1">
      <alignment vertical="center" wrapText="1" shrinkToFit="1"/>
    </xf>
    <xf numFmtId="165" fontId="2" fillId="3" borderId="8" xfId="1" applyNumberFormat="1" applyFont="1" applyFill="1" applyBorder="1" applyAlignment="1">
      <alignment horizontal="left" vertical="center" shrinkToFit="1"/>
    </xf>
    <xf numFmtId="0" fontId="3" fillId="3" borderId="8" xfId="1" applyFont="1" applyFill="1" applyBorder="1" applyAlignment="1">
      <alignment horizontal="center" vertical="center" wrapText="1" shrinkToFit="1"/>
    </xf>
    <xf numFmtId="0" fontId="2" fillId="3" borderId="8" xfId="1" applyFont="1" applyFill="1" applyBorder="1" applyAlignment="1">
      <alignment horizontal="center" vertical="center" wrapText="1" shrinkToFit="1"/>
    </xf>
    <xf numFmtId="0" fontId="0" fillId="0" borderId="0" xfId="0" applyFill="1" applyAlignment="1">
      <alignment vertical="center" shrinkToFit="1"/>
    </xf>
    <xf numFmtId="0" fontId="16" fillId="4" borderId="2" xfId="0" applyFont="1" applyFill="1" applyBorder="1" applyAlignment="1">
      <alignment horizontal="center" vertical="center" textRotation="90" shrinkToFit="1"/>
    </xf>
    <xf numFmtId="0" fontId="6" fillId="5" borderId="9" xfId="0" applyFont="1" applyFill="1" applyBorder="1" applyAlignment="1">
      <alignment horizontal="center" vertical="center" shrinkToFit="1"/>
    </xf>
    <xf numFmtId="0" fontId="6" fillId="5" borderId="10" xfId="0" applyFont="1" applyFill="1" applyBorder="1" applyAlignment="1">
      <alignment horizontal="center" vertical="center" shrinkToFit="1"/>
    </xf>
    <xf numFmtId="0" fontId="6" fillId="5" borderId="11" xfId="0" applyFont="1" applyFill="1" applyBorder="1" applyAlignment="1">
      <alignment horizontal="center" vertical="center" shrinkToFit="1"/>
    </xf>
    <xf numFmtId="0" fontId="4" fillId="5" borderId="0" xfId="0" applyFont="1" applyFill="1" applyAlignment="1">
      <alignment horizontal="center" vertical="center" shrinkToFit="1"/>
    </xf>
    <xf numFmtId="164" fontId="13" fillId="11" borderId="0" xfId="0" applyNumberFormat="1" applyFont="1" applyFill="1" applyAlignment="1">
      <alignment horizontal="center" vertical="center" wrapText="1" shrinkToFit="1"/>
    </xf>
    <xf numFmtId="164" fontId="13" fillId="11" borderId="0" xfId="0" applyNumberFormat="1" applyFont="1" applyFill="1" applyAlignment="1">
      <alignment horizontal="center" vertical="center" shrinkToFit="1"/>
    </xf>
    <xf numFmtId="0" fontId="17" fillId="5" borderId="0" xfId="0" applyFont="1" applyFill="1" applyAlignment="1">
      <alignment horizontal="center" vertical="center" shrinkToFit="1"/>
    </xf>
    <xf numFmtId="164" fontId="23" fillId="13" borderId="0" xfId="0" applyNumberFormat="1" applyFont="1" applyFill="1" applyAlignment="1">
      <alignment horizontal="center" vertical="center" shrinkToFit="1"/>
    </xf>
    <xf numFmtId="0" fontId="24" fillId="3" borderId="1" xfId="1" applyFont="1" applyFill="1" applyAlignment="1">
      <alignment horizontal="center" vertical="center" wrapText="1" shrinkToFit="1"/>
    </xf>
    <xf numFmtId="0" fontId="25" fillId="3" borderId="1" xfId="1" applyFont="1" applyFill="1" applyAlignment="1">
      <alignment horizontal="center" vertical="center" wrapText="1" shrinkToFit="1"/>
    </xf>
  </cellXfs>
  <cellStyles count="2">
    <cellStyle name="Normal" xfId="0" builtinId="0"/>
    <cellStyle name="Sortie" xfId="1" builtinId="21"/>
  </cellStyles>
  <dxfs count="1">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s>
  <tableStyles count="0" defaultTableStyle="TableStyleMedium9" defaultPivotStyle="PivotStyleMedium4"/>
  <colors>
    <mruColors>
      <color rgb="FFFB6969"/>
      <color rgb="FFF23A3A"/>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320675</xdr:colOff>
      <xdr:row>4</xdr:row>
      <xdr:rowOff>104775</xdr:rowOff>
    </xdr:from>
    <xdr:to>
      <xdr:col>13</xdr:col>
      <xdr:colOff>41275</xdr:colOff>
      <xdr:row>15</xdr:row>
      <xdr:rowOff>28575</xdr:rowOff>
    </xdr:to>
    <xdr:sp macro="" textlink="">
      <xdr:nvSpPr>
        <xdr:cNvPr id="1027" name="Text Box 3">
          <a:extLst>
            <a:ext uri="{FF2B5EF4-FFF2-40B4-BE49-F238E27FC236}">
              <a16:creationId xmlns:a16="http://schemas.microsoft.com/office/drawing/2014/main" id="{00000000-0008-0000-0000-000003040000}"/>
            </a:ext>
          </a:extLst>
        </xdr:cNvPr>
        <xdr:cNvSpPr txBox="1">
          <a:spLocks noChangeArrowheads="1"/>
        </xdr:cNvSpPr>
      </xdr:nvSpPr>
      <xdr:spPr bwMode="auto">
        <a:xfrm>
          <a:off x="9112250" y="1181100"/>
          <a:ext cx="5054600" cy="3676650"/>
        </a:xfrm>
        <a:prstGeom prst="rect">
          <a:avLst/>
        </a:prstGeom>
        <a:solidFill>
          <a:srgbClr val="FFF58C"/>
        </a:solidFill>
        <a:ln w="25400">
          <a:solidFill>
            <a:srgbClr val="000000"/>
          </a:solidFill>
          <a:miter lim="800000"/>
          <a:headEnd/>
          <a:tailEnd/>
        </a:ln>
      </xdr:spPr>
      <xdr:txBody>
        <a:bodyPr vertOverflow="clip" wrap="square" lIns="27432" tIns="18288" rIns="0" bIns="0" anchor="t" upright="1"/>
        <a:lstStyle/>
        <a:p>
          <a:pPr algn="l" rtl="0">
            <a:defRPr sz="1000"/>
          </a:pPr>
          <a:r>
            <a:rPr lang="fr-FR" sz="1000" b="1" i="0" u="sng" strike="noStrike" baseline="0">
              <a:solidFill>
                <a:srgbClr val="F23A3A"/>
              </a:solidFill>
              <a:latin typeface="Arial"/>
              <a:ea typeface="Arial"/>
              <a:cs typeface="Arial"/>
            </a:rPr>
            <a:t>Un plan d'entrainement </a:t>
          </a:r>
          <a:r>
            <a:rPr lang="fr-FR" sz="1000" b="0" i="0" u="none" strike="noStrike" baseline="0">
              <a:solidFill>
                <a:srgbClr val="000000"/>
              </a:solidFill>
              <a:latin typeface="Arial"/>
              <a:ea typeface="Arial"/>
              <a:cs typeface="Arial"/>
            </a:rPr>
            <a:t>est composé de 4 périodes.</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50"/>
              </a:solidFill>
              <a:latin typeface="Arial"/>
              <a:ea typeface="Arial"/>
              <a:cs typeface="Arial"/>
            </a:rPr>
            <a:t>Régénération</a:t>
          </a:r>
          <a:r>
            <a:rPr lang="fr-FR" sz="1000" b="0" i="0" u="none" strike="noStrike" baseline="0">
              <a:solidFill>
                <a:srgbClr val="000000"/>
              </a:solidFill>
              <a:latin typeface="Arial"/>
              <a:ea typeface="Arial"/>
              <a:cs typeface="Arial"/>
            </a:rPr>
            <a:t>: période suivant une épreuve, sa durée dépend de la distance de la course qui a été effectuée. Footing et assouplissement</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00B0F0"/>
              </a:solidFill>
              <a:latin typeface="Arial"/>
              <a:ea typeface="Arial"/>
              <a:cs typeface="Arial"/>
            </a:rPr>
            <a:t>Période générale</a:t>
          </a:r>
          <a:r>
            <a:rPr lang="fr-FR" sz="1000" b="0" i="0" u="none" strike="noStrike" baseline="0">
              <a:solidFill>
                <a:srgbClr val="000000"/>
              </a:solidFill>
              <a:latin typeface="Arial"/>
              <a:ea typeface="Arial"/>
              <a:cs typeface="Arial"/>
            </a:rPr>
            <a:t>: travail des fondamentaux, VMA courte et longue, PPG, endurance et périodiquement de la vitesse spécifique. Sa durée dépend  la date de l'objectif.</a:t>
          </a:r>
        </a:p>
        <a:p>
          <a:pPr algn="l" rtl="0">
            <a:defRPr sz="1000"/>
          </a:pPr>
          <a:r>
            <a:rPr lang="fr-FR" sz="1000" b="0" i="0" u="none" strike="noStrike" baseline="0">
              <a:solidFill>
                <a:srgbClr val="000000"/>
              </a:solidFill>
              <a:latin typeface="Arial"/>
              <a:ea typeface="Arial"/>
              <a:cs typeface="Arial"/>
            </a:rPr>
            <a:t>	- </a:t>
          </a:r>
          <a:r>
            <a:rPr lang="fr-FR" sz="1000" b="1" i="0" u="none" strike="noStrike" baseline="0">
              <a:solidFill>
                <a:srgbClr val="FB6969"/>
              </a:solidFill>
              <a:latin typeface="Arial"/>
              <a:ea typeface="Arial"/>
              <a:cs typeface="Arial"/>
            </a:rPr>
            <a:t>Période Spécifique</a:t>
          </a:r>
          <a:r>
            <a:rPr lang="fr-FR" sz="1000" b="0" i="0" u="none" strike="noStrike" baseline="0">
              <a:solidFill>
                <a:srgbClr val="000000"/>
              </a:solidFill>
              <a:latin typeface="Arial"/>
              <a:ea typeface="Arial"/>
              <a:cs typeface="Arial"/>
            </a:rPr>
            <a:t>: de 4 à 8 semaines, elle dépend de l'objectif. Le travail est orienté sur la course, on introduit la vitesse spécifique, celle que l'on désire pour atteindre son objectif, de la PPS, des sorties longues, des particularités du terrain ou de l'épreuve et un rappel de la VMA.</a:t>
          </a:r>
        </a:p>
        <a:p>
          <a:pPr algn="l" rtl="0">
            <a:defRPr sz="1000"/>
          </a:pPr>
          <a:r>
            <a:rPr lang="fr-FR" sz="1000" b="0" i="0" u="none" strike="noStrike" baseline="0">
              <a:solidFill>
                <a:srgbClr val="000000"/>
              </a:solidFill>
              <a:latin typeface="Arial"/>
              <a:ea typeface="Arial"/>
              <a:cs typeface="Arial"/>
            </a:rPr>
            <a:t>	-</a:t>
          </a:r>
          <a:r>
            <a:rPr lang="fr-FR" sz="1000" b="1" i="0" u="none" strike="noStrike" baseline="0">
              <a:solidFill>
                <a:srgbClr val="FFC000"/>
              </a:solidFill>
              <a:latin typeface="Arial"/>
              <a:ea typeface="Arial"/>
              <a:cs typeface="Arial"/>
            </a:rPr>
            <a:t> Relâchement</a:t>
          </a:r>
          <a:r>
            <a:rPr lang="fr-FR" sz="1000" b="0" i="0" u="none" strike="noStrike" baseline="0">
              <a:solidFill>
                <a:srgbClr val="000000"/>
              </a:solidFill>
              <a:latin typeface="Arial"/>
              <a:ea typeface="Arial"/>
              <a:cs typeface="Arial"/>
            </a:rPr>
            <a:t>: Période dont la durée dépend de la distance de la course. Footing et quelques petits rappels de VS qui vont en diminuant à l'approche de l'épreuve.</a:t>
          </a:r>
        </a:p>
        <a:p>
          <a:pPr algn="l" rtl="0">
            <a:defRPr sz="1000"/>
          </a:pPr>
          <a:endParaRPr lang="fr-FR" sz="1000" b="0" i="0" u="none" strike="noStrike" baseline="0">
            <a:solidFill>
              <a:srgbClr val="000000"/>
            </a:solidFill>
            <a:latin typeface="Arial"/>
            <a:ea typeface="Arial"/>
            <a:cs typeface="Arial"/>
          </a:endParaRPr>
        </a:p>
        <a:p>
          <a:pPr algn="l" rtl="0">
            <a:defRPr sz="1000"/>
          </a:pPr>
          <a:r>
            <a:rPr lang="fr-FR" sz="1000" b="1" i="0" u="none" strike="noStrike" baseline="0">
              <a:solidFill>
                <a:srgbClr val="000000"/>
              </a:solidFill>
              <a:latin typeface="Arial"/>
              <a:ea typeface="Arial"/>
              <a:cs typeface="Arial"/>
            </a:rPr>
            <a:t>Rappel VMA</a:t>
          </a:r>
          <a:r>
            <a:rPr lang="fr-FR" sz="1000" b="0" i="0" u="none" strike="noStrike" baseline="0">
              <a:solidFill>
                <a:srgbClr val="000000"/>
              </a:solidFill>
              <a:latin typeface="Arial"/>
              <a:ea typeface="Arial"/>
              <a:cs typeface="Arial"/>
            </a:rPr>
            <a:t>: On distingue 2 types de VMA, les petites &lt;15km/h et les fortes au delà. Ceci entraine une modification du travail à effectuer pour les séances de VMA longue et la VS. Pour la première on réduit l'intensité et on augmente le temps de récupération et inversement pour les fortes. La VS doit se faire le plus souvent pendant les sorties longues pour les petites VMA. Ex: pour un marathon on travaille à la valeur d'un semi (85%). Pour les autres on introduit des séances spécifiques.</a:t>
          </a:r>
        </a:p>
        <a:p>
          <a:pPr algn="l" rtl="0">
            <a:defRPr sz="1000"/>
          </a:pPr>
          <a:r>
            <a:rPr lang="fr-FR" sz="1000" b="0" i="0" u="none" strike="noStrike" baseline="0">
              <a:solidFill>
                <a:srgbClr val="000000"/>
              </a:solidFill>
              <a:latin typeface="Arial"/>
              <a:ea typeface="Arial"/>
              <a:cs typeface="Arial"/>
            </a:rPr>
            <a:t>Si certaines séances vous paraissent trop faciles, vous réduisez les récupérations qui sont bien évidement actives, vous verrez les temps indiqués par votre VMA sont cohérents et la gestion de la  course vous parait  plus aisée ensuite.</a:t>
          </a:r>
        </a:p>
      </xdr:txBody>
    </xdr:sp>
    <xdr:clientData/>
  </xdr:twoCellAnchor>
  <xdr:twoCellAnchor editAs="oneCell">
    <xdr:from>
      <xdr:col>6</xdr:col>
      <xdr:colOff>409575</xdr:colOff>
      <xdr:row>26</xdr:row>
      <xdr:rowOff>291335</xdr:rowOff>
    </xdr:from>
    <xdr:to>
      <xdr:col>13</xdr:col>
      <xdr:colOff>173540</xdr:colOff>
      <xdr:row>34</xdr:row>
      <xdr:rowOff>100357</xdr:rowOff>
    </xdr:to>
    <xdr:pic>
      <xdr:nvPicPr>
        <xdr:cNvPr id="4" name="Picture 3" descr="VMA.pn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9201150" y="10645010"/>
          <a:ext cx="5097965" cy="2830075"/>
        </a:xfrm>
        <a:prstGeom prst="rect">
          <a:avLst/>
        </a:prstGeom>
        <a:noFill/>
      </xdr:spPr>
    </xdr:pic>
    <xdr:clientData/>
  </xdr:twoCellAnchor>
  <xdr:twoCellAnchor editAs="oneCell">
    <xdr:from>
      <xdr:col>6</xdr:col>
      <xdr:colOff>545240</xdr:colOff>
      <xdr:row>16</xdr:row>
      <xdr:rowOff>9526</xdr:rowOff>
    </xdr:from>
    <xdr:to>
      <xdr:col>13</xdr:col>
      <xdr:colOff>245846</xdr:colOff>
      <xdr:row>24</xdr:row>
      <xdr:rowOff>459995</xdr:rowOff>
    </xdr:to>
    <xdr:pic>
      <xdr:nvPicPr>
        <xdr:cNvPr id="5" name="Picture 4" descr="Allures.pn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9336815" y="5219701"/>
          <a:ext cx="5034606" cy="3574913"/>
        </a:xfrm>
        <a:prstGeom prst="rect">
          <a:avLst/>
        </a:prstGeom>
      </xdr:spPr>
    </xdr:pic>
    <xdr:clientData/>
  </xdr:twoCellAnchor>
  <xdr:twoCellAnchor editAs="oneCell">
    <xdr:from>
      <xdr:col>6</xdr:col>
      <xdr:colOff>876299</xdr:colOff>
      <xdr:row>34</xdr:row>
      <xdr:rowOff>380999</xdr:rowOff>
    </xdr:from>
    <xdr:to>
      <xdr:col>14</xdr:col>
      <xdr:colOff>422376</xdr:colOff>
      <xdr:row>57</xdr:row>
      <xdr:rowOff>313511</xdr:rowOff>
    </xdr:to>
    <xdr:pic>
      <xdr:nvPicPr>
        <xdr:cNvPr id="9" name="Image 8">
          <a:extLst>
            <a:ext uri="{FF2B5EF4-FFF2-40B4-BE49-F238E27FC236}">
              <a16:creationId xmlns:a16="http://schemas.microsoft.com/office/drawing/2014/main" id="{50B93E56-9D4B-7740-8893-B78F29FC85EC}"/>
            </a:ext>
          </a:extLst>
        </xdr:cNvPr>
        <xdr:cNvPicPr>
          <a:picLocks noChangeAspect="1"/>
        </xdr:cNvPicPr>
      </xdr:nvPicPr>
      <xdr:blipFill>
        <a:blip xmlns:r="http://schemas.openxmlformats.org/officeDocument/2006/relationships" r:embed="rId3"/>
        <a:stretch>
          <a:fillRect/>
        </a:stretch>
      </xdr:blipFill>
      <xdr:spPr>
        <a:xfrm>
          <a:off x="10921999" y="15189199"/>
          <a:ext cx="6556477" cy="9613901"/>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69"/>
  <sheetViews>
    <sheetView tabSelected="1" topLeftCell="A64" zoomScale="156" zoomScaleNormal="156" workbookViewId="0">
      <selection activeCell="D67" sqref="D67"/>
    </sheetView>
  </sheetViews>
  <sheetFormatPr baseColWidth="10" defaultColWidth="11.42578125" defaultRowHeight="30" customHeight="1"/>
  <cols>
    <col min="1" max="1" width="3.28515625" style="1" customWidth="1"/>
    <col min="2" max="2" width="10" style="21" customWidth="1"/>
    <col min="3" max="3" width="11" style="22" customWidth="1"/>
    <col min="4" max="4" width="88.140625" style="1" customWidth="1"/>
    <col min="5" max="5" width="13.7109375" style="23" customWidth="1"/>
    <col min="6" max="6" width="5.7109375" style="1" customWidth="1"/>
    <col min="7" max="16384" width="11.42578125" style="1"/>
  </cols>
  <sheetData>
    <row r="1" spans="1:17" ht="30" customHeight="1">
      <c r="A1" s="31"/>
      <c r="B1" s="66" t="s">
        <v>44</v>
      </c>
      <c r="C1" s="67"/>
      <c r="D1" s="67"/>
      <c r="E1" s="67"/>
      <c r="F1" s="67"/>
    </row>
    <row r="2" spans="1:17" ht="54.95" customHeight="1">
      <c r="A2" s="31"/>
      <c r="B2" s="67"/>
      <c r="C2" s="67"/>
      <c r="D2" s="67"/>
      <c r="E2" s="67"/>
      <c r="F2" s="67"/>
    </row>
    <row r="3" spans="1:17" ht="45.95" customHeight="1">
      <c r="A3" s="69" t="s">
        <v>45</v>
      </c>
      <c r="B3" s="69"/>
      <c r="C3" s="69"/>
      <c r="D3" s="69"/>
      <c r="E3" s="69"/>
      <c r="F3" s="69"/>
    </row>
    <row r="4" spans="1:17" ht="140.1" customHeight="1">
      <c r="A4" s="47"/>
      <c r="B4" s="46"/>
      <c r="C4" s="46"/>
      <c r="D4" s="45" t="s">
        <v>28</v>
      </c>
      <c r="E4" s="46"/>
      <c r="F4" s="46"/>
    </row>
    <row r="5" spans="1:17" ht="53.1" customHeight="1">
      <c r="A5" s="61" t="s">
        <v>7</v>
      </c>
      <c r="B5" s="32" t="s">
        <v>23</v>
      </c>
      <c r="C5" s="33">
        <v>44444</v>
      </c>
      <c r="D5" s="24" t="s">
        <v>46</v>
      </c>
      <c r="E5" s="34" t="s">
        <v>24</v>
      </c>
      <c r="F5" s="34"/>
      <c r="O5" s="7" t="s">
        <v>15</v>
      </c>
      <c r="P5" s="8">
        <v>10</v>
      </c>
      <c r="Q5" s="9" t="s">
        <v>12</v>
      </c>
    </row>
    <row r="6" spans="1:17" ht="24.95" customHeight="1">
      <c r="A6" s="61"/>
      <c r="B6" s="35" t="s">
        <v>5</v>
      </c>
      <c r="C6" s="33">
        <f>C5+1</f>
        <v>44445</v>
      </c>
      <c r="D6" s="25"/>
      <c r="E6" s="36"/>
      <c r="F6" s="36"/>
      <c r="O6" s="7"/>
      <c r="P6" s="8"/>
      <c r="Q6" s="9"/>
    </row>
    <row r="7" spans="1:17" ht="30" customHeight="1">
      <c r="A7" s="61"/>
      <c r="B7" s="35" t="s">
        <v>0</v>
      </c>
      <c r="C7" s="33">
        <f t="shared" ref="C7:C68" si="0">C6+1</f>
        <v>44446</v>
      </c>
      <c r="D7" s="49" t="s">
        <v>25</v>
      </c>
      <c r="E7" s="36" t="s">
        <v>11</v>
      </c>
      <c r="F7" s="36"/>
      <c r="O7" s="10" t="s">
        <v>14</v>
      </c>
      <c r="P7" s="10" t="s">
        <v>12</v>
      </c>
      <c r="Q7" s="10" t="s">
        <v>13</v>
      </c>
    </row>
    <row r="8" spans="1:17" ht="24.95" customHeight="1">
      <c r="A8" s="61"/>
      <c r="B8" s="35" t="s">
        <v>1</v>
      </c>
      <c r="C8" s="33">
        <f t="shared" si="0"/>
        <v>44447</v>
      </c>
      <c r="D8" s="2"/>
      <c r="E8" s="36"/>
      <c r="F8" s="36"/>
      <c r="O8" s="28"/>
      <c r="P8" s="29"/>
      <c r="Q8" s="29"/>
    </row>
    <row r="9" spans="1:17" ht="30" customHeight="1">
      <c r="A9" s="61"/>
      <c r="B9" s="35" t="s">
        <v>2</v>
      </c>
      <c r="C9" s="33">
        <f t="shared" si="0"/>
        <v>44448</v>
      </c>
      <c r="D9" s="37" t="s">
        <v>26</v>
      </c>
      <c r="E9" s="36" t="s">
        <v>9</v>
      </c>
      <c r="F9" s="36"/>
      <c r="O9" s="11">
        <v>50</v>
      </c>
      <c r="P9" s="12">
        <f t="shared" ref="P9:P21" si="1">(O9/100)*$P$5</f>
        <v>5</v>
      </c>
      <c r="Q9" s="13">
        <f>(1/P9)*TIME(1,0,0)</f>
        <v>8.3333333333333332E-3</v>
      </c>
    </row>
    <row r="10" spans="1:17" ht="24.95" customHeight="1">
      <c r="A10" s="61"/>
      <c r="B10" s="35" t="s">
        <v>6</v>
      </c>
      <c r="C10" s="33">
        <f t="shared" si="0"/>
        <v>44449</v>
      </c>
      <c r="D10" s="37"/>
      <c r="E10" s="36"/>
      <c r="F10" s="36"/>
      <c r="O10" s="11"/>
      <c r="P10" s="12"/>
      <c r="Q10" s="13"/>
    </row>
    <row r="11" spans="1:17" ht="24.75" customHeight="1">
      <c r="A11" s="61"/>
      <c r="B11" s="35" t="s">
        <v>19</v>
      </c>
      <c r="C11" s="33">
        <f t="shared" si="0"/>
        <v>44450</v>
      </c>
      <c r="D11" s="2"/>
      <c r="E11" s="36"/>
      <c r="F11" s="36"/>
      <c r="O11" s="11">
        <v>60</v>
      </c>
      <c r="P11" s="12">
        <f t="shared" si="1"/>
        <v>6</v>
      </c>
      <c r="Q11" s="13">
        <f t="shared" ref="Q11:Q21" si="2">(1/P11)*TIME(1,0,0)</f>
        <v>6.9444444444444441E-3</v>
      </c>
    </row>
    <row r="12" spans="1:17" ht="61.5" customHeight="1">
      <c r="A12" s="61"/>
      <c r="B12" s="32" t="s">
        <v>4</v>
      </c>
      <c r="C12" s="33">
        <f t="shared" si="0"/>
        <v>44451</v>
      </c>
      <c r="D12" s="48" t="s">
        <v>29</v>
      </c>
      <c r="E12" s="34" t="s">
        <v>11</v>
      </c>
      <c r="F12" s="34">
        <f>F19-1</f>
        <v>-8</v>
      </c>
      <c r="O12" s="11">
        <v>70</v>
      </c>
      <c r="P12" s="12">
        <f t="shared" si="1"/>
        <v>7</v>
      </c>
      <c r="Q12" s="13">
        <f t="shared" si="2"/>
        <v>5.9523809523809521E-3</v>
      </c>
    </row>
    <row r="13" spans="1:17" ht="23.1" customHeight="1">
      <c r="A13" s="61"/>
      <c r="B13" s="38" t="s">
        <v>5</v>
      </c>
      <c r="C13" s="33">
        <f t="shared" si="0"/>
        <v>44452</v>
      </c>
      <c r="D13" s="37" t="s">
        <v>47</v>
      </c>
      <c r="E13" s="39"/>
      <c r="F13" s="40"/>
      <c r="O13" s="11">
        <f t="shared" ref="O13:O21" si="3">O12+5</f>
        <v>75</v>
      </c>
      <c r="P13" s="12">
        <f t="shared" si="1"/>
        <v>7.5</v>
      </c>
      <c r="Q13" s="13">
        <f t="shared" si="2"/>
        <v>5.5555555555555549E-3</v>
      </c>
    </row>
    <row r="14" spans="1:17" ht="24" customHeight="1">
      <c r="A14" s="61"/>
      <c r="B14" s="38" t="s">
        <v>0</v>
      </c>
      <c r="C14" s="33">
        <f t="shared" si="0"/>
        <v>44453</v>
      </c>
      <c r="D14" s="37" t="s">
        <v>21</v>
      </c>
      <c r="E14" s="39" t="s">
        <v>11</v>
      </c>
      <c r="F14" s="40"/>
      <c r="O14" s="11">
        <f t="shared" si="3"/>
        <v>80</v>
      </c>
      <c r="P14" s="12">
        <f t="shared" si="1"/>
        <v>8</v>
      </c>
      <c r="Q14" s="13">
        <f t="shared" si="2"/>
        <v>5.208333333333333E-3</v>
      </c>
    </row>
    <row r="15" spans="1:17" s="3" customFormat="1" ht="24.95" customHeight="1">
      <c r="A15" s="61"/>
      <c r="B15" s="38" t="s">
        <v>1</v>
      </c>
      <c r="C15" s="33">
        <f t="shared" si="0"/>
        <v>44454</v>
      </c>
      <c r="D15" s="37"/>
      <c r="E15" s="39"/>
      <c r="F15" s="40"/>
      <c r="O15" s="11">
        <f t="shared" si="3"/>
        <v>85</v>
      </c>
      <c r="P15" s="12">
        <f t="shared" si="1"/>
        <v>8.5</v>
      </c>
      <c r="Q15" s="13">
        <f t="shared" si="2"/>
        <v>4.9019607843137254E-3</v>
      </c>
    </row>
    <row r="16" spans="1:17" ht="30" customHeight="1">
      <c r="A16" s="61"/>
      <c r="B16" s="41" t="s">
        <v>2</v>
      </c>
      <c r="C16" s="33">
        <f t="shared" si="0"/>
        <v>44455</v>
      </c>
      <c r="D16" s="37" t="s">
        <v>42</v>
      </c>
      <c r="E16" s="42" t="s">
        <v>20</v>
      </c>
      <c r="F16" s="43"/>
      <c r="O16" s="11">
        <f t="shared" si="3"/>
        <v>90</v>
      </c>
      <c r="P16" s="12">
        <f t="shared" si="1"/>
        <v>9</v>
      </c>
      <c r="Q16" s="13">
        <f t="shared" si="2"/>
        <v>4.6296296296296294E-3</v>
      </c>
    </row>
    <row r="17" spans="1:17" ht="24.95" customHeight="1">
      <c r="A17" s="61"/>
      <c r="B17" s="38" t="s">
        <v>6</v>
      </c>
      <c r="C17" s="33">
        <f t="shared" si="0"/>
        <v>44456</v>
      </c>
      <c r="D17" s="37"/>
      <c r="E17" s="39"/>
      <c r="F17" s="40"/>
      <c r="O17" s="11">
        <f t="shared" si="3"/>
        <v>95</v>
      </c>
      <c r="P17" s="12">
        <f t="shared" si="1"/>
        <v>9.5</v>
      </c>
      <c r="Q17" s="13">
        <f t="shared" si="2"/>
        <v>4.3859649122807015E-3</v>
      </c>
    </row>
    <row r="18" spans="1:17" ht="33.950000000000003" customHeight="1">
      <c r="A18" s="61"/>
      <c r="B18" s="38" t="s">
        <v>3</v>
      </c>
      <c r="C18" s="33">
        <f t="shared" si="0"/>
        <v>44457</v>
      </c>
      <c r="D18" s="50" t="s">
        <v>48</v>
      </c>
      <c r="E18" s="39" t="s">
        <v>17</v>
      </c>
      <c r="F18" s="40"/>
      <c r="O18" s="16">
        <f t="shared" si="3"/>
        <v>100</v>
      </c>
      <c r="P18" s="12">
        <f t="shared" si="1"/>
        <v>10</v>
      </c>
      <c r="Q18" s="13">
        <f t="shared" si="2"/>
        <v>4.1666666666666666E-3</v>
      </c>
    </row>
    <row r="19" spans="1:17" ht="42.95" customHeight="1">
      <c r="A19" s="61"/>
      <c r="B19" s="32" t="s">
        <v>4</v>
      </c>
      <c r="C19" s="33">
        <f t="shared" si="0"/>
        <v>44458</v>
      </c>
      <c r="D19" s="24" t="s">
        <v>30</v>
      </c>
      <c r="E19" s="34" t="s">
        <v>16</v>
      </c>
      <c r="F19" s="34">
        <f>F26-1</f>
        <v>-7</v>
      </c>
      <c r="O19" s="18">
        <f t="shared" si="3"/>
        <v>105</v>
      </c>
      <c r="P19" s="12">
        <f t="shared" si="1"/>
        <v>10.5</v>
      </c>
      <c r="Q19" s="13">
        <f t="shared" si="2"/>
        <v>3.968253968253968E-3</v>
      </c>
    </row>
    <row r="20" spans="1:17" ht="30" customHeight="1">
      <c r="A20" s="61"/>
      <c r="B20" s="38" t="s">
        <v>5</v>
      </c>
      <c r="C20" s="33">
        <f t="shared" si="0"/>
        <v>44459</v>
      </c>
      <c r="D20" s="37" t="s">
        <v>49</v>
      </c>
      <c r="E20" s="39"/>
      <c r="F20" s="40"/>
      <c r="O20" s="19">
        <f t="shared" si="3"/>
        <v>110</v>
      </c>
      <c r="P20" s="12">
        <f t="shared" si="1"/>
        <v>11</v>
      </c>
      <c r="Q20" s="13">
        <f>(1/P20)*TIME(1,0,0)</f>
        <v>3.787878787878788E-3</v>
      </c>
    </row>
    <row r="21" spans="1:17" ht="30.95" customHeight="1">
      <c r="A21" s="61"/>
      <c r="B21" s="38" t="s">
        <v>0</v>
      </c>
      <c r="C21" s="33">
        <f t="shared" si="0"/>
        <v>44460</v>
      </c>
      <c r="D21" s="37" t="s">
        <v>22</v>
      </c>
      <c r="E21" s="39" t="s">
        <v>9</v>
      </c>
      <c r="F21" s="40"/>
      <c r="O21" s="20">
        <f t="shared" si="3"/>
        <v>115</v>
      </c>
      <c r="P21" s="12">
        <f t="shared" si="1"/>
        <v>11.5</v>
      </c>
      <c r="Q21" s="13">
        <f t="shared" si="2"/>
        <v>3.6231884057971011E-3</v>
      </c>
    </row>
    <row r="22" spans="1:17" ht="24.95" customHeight="1">
      <c r="A22" s="61"/>
      <c r="B22" s="38" t="s">
        <v>1</v>
      </c>
      <c r="C22" s="33">
        <f t="shared" si="0"/>
        <v>44461</v>
      </c>
      <c r="D22" s="37"/>
      <c r="E22" s="39"/>
      <c r="F22" s="40"/>
    </row>
    <row r="23" spans="1:17" ht="33.950000000000003" customHeight="1">
      <c r="A23" s="61"/>
      <c r="B23" s="38" t="s">
        <v>2</v>
      </c>
      <c r="C23" s="33">
        <f t="shared" si="0"/>
        <v>44462</v>
      </c>
      <c r="D23" s="37" t="s">
        <v>34</v>
      </c>
      <c r="E23" s="39" t="s">
        <v>9</v>
      </c>
      <c r="F23" s="40"/>
    </row>
    <row r="24" spans="1:17" ht="24.95" customHeight="1">
      <c r="A24" s="61"/>
      <c r="B24" s="38" t="s">
        <v>6</v>
      </c>
      <c r="C24" s="33">
        <f t="shared" si="0"/>
        <v>44463</v>
      </c>
      <c r="D24" s="40"/>
      <c r="E24" s="39"/>
      <c r="F24" s="40"/>
    </row>
    <row r="25" spans="1:17" ht="45.75" customHeight="1">
      <c r="A25" s="61"/>
      <c r="B25" s="38" t="s">
        <v>3</v>
      </c>
      <c r="C25" s="33">
        <f t="shared" si="0"/>
        <v>44464</v>
      </c>
      <c r="D25" s="51" t="s">
        <v>50</v>
      </c>
      <c r="E25" s="39" t="s">
        <v>17</v>
      </c>
      <c r="F25" s="40"/>
      <c r="J25" s="27"/>
      <c r="K25" s="27"/>
    </row>
    <row r="26" spans="1:17" ht="45" customHeight="1">
      <c r="A26" s="61"/>
      <c r="B26" s="32" t="s">
        <v>4</v>
      </c>
      <c r="C26" s="33">
        <f t="shared" si="0"/>
        <v>44465</v>
      </c>
      <c r="D26" s="24" t="s">
        <v>51</v>
      </c>
      <c r="E26" s="34" t="s">
        <v>11</v>
      </c>
      <c r="F26" s="34">
        <f>F33-1</f>
        <v>-6</v>
      </c>
      <c r="I26" s="65" t="s">
        <v>8</v>
      </c>
      <c r="J26" s="65"/>
      <c r="K26" s="65"/>
    </row>
    <row r="27" spans="1:17" ht="30" customHeight="1">
      <c r="A27" s="61"/>
      <c r="B27" s="38" t="s">
        <v>5</v>
      </c>
      <c r="C27" s="33">
        <f t="shared" si="0"/>
        <v>44466</v>
      </c>
      <c r="D27" s="37" t="s">
        <v>47</v>
      </c>
      <c r="E27" s="39"/>
      <c r="F27" s="40"/>
    </row>
    <row r="28" spans="1:17" ht="24.95" customHeight="1">
      <c r="A28" s="61"/>
      <c r="B28" s="38" t="s">
        <v>0</v>
      </c>
      <c r="C28" s="33">
        <f t="shared" si="0"/>
        <v>44467</v>
      </c>
      <c r="D28" s="37" t="s">
        <v>35</v>
      </c>
      <c r="E28" s="39" t="s">
        <v>9</v>
      </c>
      <c r="F28" s="40"/>
    </row>
    <row r="29" spans="1:17" ht="24.95" customHeight="1">
      <c r="A29" s="61"/>
      <c r="B29" s="38" t="s">
        <v>1</v>
      </c>
      <c r="C29" s="33">
        <f t="shared" si="0"/>
        <v>44468</v>
      </c>
      <c r="D29" s="37"/>
      <c r="E29" s="39"/>
      <c r="F29" s="40"/>
    </row>
    <row r="30" spans="1:17" ht="24.95" customHeight="1">
      <c r="A30" s="61"/>
      <c r="B30" s="38" t="s">
        <v>2</v>
      </c>
      <c r="C30" s="33">
        <f t="shared" si="0"/>
        <v>44469</v>
      </c>
      <c r="D30" s="37" t="s">
        <v>18</v>
      </c>
      <c r="E30" s="39" t="s">
        <v>11</v>
      </c>
      <c r="F30" s="40"/>
    </row>
    <row r="31" spans="1:17" ht="24.95" customHeight="1">
      <c r="A31" s="61"/>
      <c r="B31" s="38" t="s">
        <v>6</v>
      </c>
      <c r="C31" s="33">
        <f t="shared" si="0"/>
        <v>44470</v>
      </c>
      <c r="D31" s="40"/>
      <c r="E31" s="39"/>
      <c r="F31" s="40"/>
    </row>
    <row r="32" spans="1:17" ht="48.95" customHeight="1">
      <c r="A32" s="61"/>
      <c r="B32" s="38" t="s">
        <v>3</v>
      </c>
      <c r="C32" s="33">
        <f t="shared" si="0"/>
        <v>44471</v>
      </c>
      <c r="D32" s="44" t="s">
        <v>52</v>
      </c>
      <c r="E32" s="39" t="s">
        <v>17</v>
      </c>
      <c r="F32" s="40"/>
    </row>
    <row r="33" spans="1:19" ht="35.1" customHeight="1">
      <c r="A33" s="61"/>
      <c r="B33" s="32" t="s">
        <v>4</v>
      </c>
      <c r="C33" s="33">
        <f t="shared" si="0"/>
        <v>44472</v>
      </c>
      <c r="D33" s="24" t="s">
        <v>53</v>
      </c>
      <c r="E33" s="34" t="s">
        <v>11</v>
      </c>
      <c r="F33" s="34">
        <f>F40-1</f>
        <v>-5</v>
      </c>
    </row>
    <row r="34" spans="1:19" ht="24.95" customHeight="1">
      <c r="A34" s="61"/>
      <c r="B34" s="38" t="s">
        <v>5</v>
      </c>
      <c r="C34" s="33">
        <f t="shared" si="0"/>
        <v>44473</v>
      </c>
      <c r="D34" s="37" t="s">
        <v>49</v>
      </c>
      <c r="E34" s="39"/>
      <c r="F34" s="40"/>
    </row>
    <row r="35" spans="1:19" ht="23.1" customHeight="1">
      <c r="A35" s="61"/>
      <c r="B35" s="38" t="s">
        <v>0</v>
      </c>
      <c r="C35" s="33">
        <f t="shared" si="0"/>
        <v>44474</v>
      </c>
      <c r="D35" s="37" t="s">
        <v>36</v>
      </c>
      <c r="E35" s="39" t="s">
        <v>9</v>
      </c>
      <c r="F35" s="40"/>
      <c r="J35" s="68" t="s">
        <v>27</v>
      </c>
      <c r="K35" s="68"/>
      <c r="L35" s="68"/>
    </row>
    <row r="36" spans="1:19" ht="21" customHeight="1">
      <c r="A36" s="61"/>
      <c r="B36" s="38" t="s">
        <v>1</v>
      </c>
      <c r="C36" s="33">
        <f t="shared" si="0"/>
        <v>44475</v>
      </c>
      <c r="D36" s="37"/>
      <c r="E36" s="39"/>
      <c r="F36" s="40"/>
    </row>
    <row r="37" spans="1:19" ht="35.1" customHeight="1">
      <c r="A37" s="61"/>
      <c r="B37" s="38" t="s">
        <v>2</v>
      </c>
      <c r="C37" s="33">
        <f t="shared" si="0"/>
        <v>44476</v>
      </c>
      <c r="D37" s="37" t="s">
        <v>43</v>
      </c>
      <c r="E37" s="39" t="s">
        <v>9</v>
      </c>
      <c r="F37" s="40"/>
    </row>
    <row r="38" spans="1:19" ht="18.95" customHeight="1">
      <c r="A38" s="61"/>
      <c r="B38" s="38" t="s">
        <v>6</v>
      </c>
      <c r="C38" s="33">
        <f t="shared" si="0"/>
        <v>44477</v>
      </c>
      <c r="D38" s="30"/>
      <c r="E38" s="39"/>
      <c r="F38" s="40"/>
    </row>
    <row r="39" spans="1:19" ht="30" customHeight="1">
      <c r="A39" s="61"/>
      <c r="B39" s="38" t="s">
        <v>3</v>
      </c>
      <c r="C39" s="33">
        <f t="shared" si="0"/>
        <v>44478</v>
      </c>
      <c r="D39" s="53" t="s">
        <v>54</v>
      </c>
      <c r="E39" s="39" t="s">
        <v>31</v>
      </c>
      <c r="F39" s="40"/>
    </row>
    <row r="40" spans="1:19" ht="59.25" customHeight="1">
      <c r="A40" s="61"/>
      <c r="B40" s="32" t="s">
        <v>4</v>
      </c>
      <c r="C40" s="33">
        <f t="shared" si="0"/>
        <v>44479</v>
      </c>
      <c r="D40" s="70" t="s">
        <v>55</v>
      </c>
      <c r="E40" s="34" t="s">
        <v>16</v>
      </c>
      <c r="F40" s="34">
        <f>F47-1</f>
        <v>-4</v>
      </c>
    </row>
    <row r="41" spans="1:19" ht="24.95" customHeight="1">
      <c r="A41" s="61"/>
      <c r="B41" s="38" t="s">
        <v>5</v>
      </c>
      <c r="C41" s="33">
        <f t="shared" si="0"/>
        <v>44480</v>
      </c>
      <c r="D41" s="37" t="s">
        <v>49</v>
      </c>
      <c r="E41" s="39"/>
      <c r="F41" s="40"/>
      <c r="S41" s="4"/>
    </row>
    <row r="42" spans="1:19" ht="30" customHeight="1">
      <c r="A42" s="61"/>
      <c r="B42" s="38" t="s">
        <v>0</v>
      </c>
      <c r="C42" s="33">
        <f t="shared" si="0"/>
        <v>44481</v>
      </c>
      <c r="D42" s="37" t="s">
        <v>56</v>
      </c>
      <c r="E42" s="39" t="s">
        <v>11</v>
      </c>
      <c r="F42" s="40"/>
    </row>
    <row r="43" spans="1:19" ht="24.95" customHeight="1">
      <c r="A43" s="61"/>
      <c r="B43" s="38" t="s">
        <v>1</v>
      </c>
      <c r="C43" s="33">
        <f t="shared" si="0"/>
        <v>44482</v>
      </c>
      <c r="D43" s="37"/>
      <c r="E43" s="39"/>
      <c r="F43" s="40"/>
      <c r="S43" s="4"/>
    </row>
    <row r="44" spans="1:19" ht="26.1" customHeight="1">
      <c r="A44" s="61"/>
      <c r="B44" s="38" t="s">
        <v>2</v>
      </c>
      <c r="C44" s="33">
        <f t="shared" si="0"/>
        <v>44483</v>
      </c>
      <c r="D44" s="37" t="s">
        <v>37</v>
      </c>
      <c r="E44" s="39" t="s">
        <v>9</v>
      </c>
      <c r="F44" s="40"/>
      <c r="S44" s="5"/>
    </row>
    <row r="45" spans="1:19" ht="24.95" customHeight="1">
      <c r="A45" s="61"/>
      <c r="B45" s="38" t="s">
        <v>6</v>
      </c>
      <c r="C45" s="33">
        <f t="shared" si="0"/>
        <v>44484</v>
      </c>
      <c r="D45" s="30"/>
      <c r="E45" s="39"/>
      <c r="F45" s="40"/>
      <c r="S45" s="6"/>
    </row>
    <row r="46" spans="1:19" ht="44.1" customHeight="1">
      <c r="A46" s="61"/>
      <c r="B46" s="38" t="s">
        <v>3</v>
      </c>
      <c r="C46" s="33">
        <f t="shared" si="0"/>
        <v>44485</v>
      </c>
      <c r="D46" s="54" t="s">
        <v>57</v>
      </c>
      <c r="E46" s="39" t="s">
        <v>17</v>
      </c>
      <c r="F46" s="40"/>
      <c r="S46" s="6"/>
    </row>
    <row r="47" spans="1:19" ht="84.75" customHeight="1">
      <c r="A47" s="61"/>
      <c r="B47" s="32" t="s">
        <v>4</v>
      </c>
      <c r="C47" s="33">
        <f t="shared" si="0"/>
        <v>44486</v>
      </c>
      <c r="D47" s="48" t="s">
        <v>32</v>
      </c>
      <c r="E47" s="34" t="s">
        <v>10</v>
      </c>
      <c r="F47" s="34">
        <f>F54-1</f>
        <v>-3</v>
      </c>
      <c r="G47" s="60"/>
      <c r="H47" s="52"/>
      <c r="I47" s="52"/>
      <c r="J47" s="52"/>
      <c r="K47" s="52"/>
      <c r="L47" s="52"/>
      <c r="M47" s="52"/>
      <c r="N47" s="52"/>
      <c r="O47" s="52"/>
      <c r="P47" s="52"/>
      <c r="S47" s="6"/>
    </row>
    <row r="48" spans="1:19" ht="30" customHeight="1">
      <c r="A48" s="61"/>
      <c r="B48" s="38" t="s">
        <v>5</v>
      </c>
      <c r="C48" s="33">
        <f t="shared" si="0"/>
        <v>44487</v>
      </c>
      <c r="D48" s="37" t="s">
        <v>49</v>
      </c>
      <c r="E48" s="39"/>
      <c r="F48" s="40"/>
      <c r="S48" s="6"/>
    </row>
    <row r="49" spans="1:19" ht="24.95" customHeight="1">
      <c r="A49" s="61"/>
      <c r="B49" s="38" t="s">
        <v>0</v>
      </c>
      <c r="C49" s="33">
        <f t="shared" si="0"/>
        <v>44488</v>
      </c>
      <c r="D49" s="37" t="s">
        <v>22</v>
      </c>
      <c r="E49" s="39" t="s">
        <v>11</v>
      </c>
      <c r="F49" s="40"/>
      <c r="S49" s="6"/>
    </row>
    <row r="50" spans="1:19" ht="20.100000000000001" customHeight="1">
      <c r="A50" s="61"/>
      <c r="B50" s="38" t="s">
        <v>1</v>
      </c>
      <c r="C50" s="33">
        <f t="shared" si="0"/>
        <v>44489</v>
      </c>
      <c r="D50" s="37"/>
      <c r="E50" s="39"/>
      <c r="F50" s="40"/>
      <c r="S50" s="6"/>
    </row>
    <row r="51" spans="1:19" ht="39" customHeight="1">
      <c r="A51" s="61"/>
      <c r="B51" s="38" t="s">
        <v>2</v>
      </c>
      <c r="C51" s="33">
        <f t="shared" si="0"/>
        <v>44490</v>
      </c>
      <c r="D51" s="37" t="s">
        <v>38</v>
      </c>
      <c r="E51" s="39" t="s">
        <v>9</v>
      </c>
      <c r="F51" s="40"/>
      <c r="S51" s="6"/>
    </row>
    <row r="52" spans="1:19" ht="21" customHeight="1">
      <c r="A52" s="61"/>
      <c r="B52" s="38" t="s">
        <v>6</v>
      </c>
      <c r="C52" s="33">
        <f t="shared" si="0"/>
        <v>44491</v>
      </c>
      <c r="D52" s="30"/>
      <c r="E52" s="39"/>
      <c r="F52" s="40"/>
      <c r="S52" s="6"/>
    </row>
    <row r="53" spans="1:19" ht="21.95" customHeight="1">
      <c r="A53" s="61"/>
      <c r="B53" s="38" t="s">
        <v>3</v>
      </c>
      <c r="C53" s="33">
        <f t="shared" si="0"/>
        <v>44492</v>
      </c>
      <c r="E53" s="39" t="s">
        <v>17</v>
      </c>
      <c r="F53" s="40"/>
      <c r="S53" s="6"/>
    </row>
    <row r="54" spans="1:19" ht="65.099999999999994" customHeight="1">
      <c r="A54" s="61"/>
      <c r="B54" s="32" t="s">
        <v>4</v>
      </c>
      <c r="C54" s="33">
        <f t="shared" si="0"/>
        <v>44493</v>
      </c>
      <c r="D54" s="48" t="s">
        <v>33</v>
      </c>
      <c r="E54" s="34" t="s">
        <v>10</v>
      </c>
      <c r="F54" s="34">
        <f>F61-1</f>
        <v>-2</v>
      </c>
      <c r="K54" s="4"/>
      <c r="S54" s="6"/>
    </row>
    <row r="55" spans="1:19" ht="30" customHeight="1">
      <c r="A55" s="61"/>
      <c r="B55" s="38" t="s">
        <v>5</v>
      </c>
      <c r="C55" s="33">
        <f t="shared" si="0"/>
        <v>44494</v>
      </c>
      <c r="D55" s="37" t="s">
        <v>49</v>
      </c>
      <c r="E55" s="39"/>
      <c r="F55" s="40"/>
      <c r="S55" s="6"/>
    </row>
    <row r="56" spans="1:19" ht="30" customHeight="1">
      <c r="A56" s="61"/>
      <c r="B56" s="38" t="s">
        <v>0</v>
      </c>
      <c r="C56" s="33">
        <f t="shared" si="0"/>
        <v>44495</v>
      </c>
      <c r="D56" s="37" t="s">
        <v>60</v>
      </c>
      <c r="E56" s="39" t="s">
        <v>11</v>
      </c>
      <c r="F56" s="40"/>
      <c r="O56" s="26"/>
      <c r="P56" s="26"/>
      <c r="Q56" s="26"/>
      <c r="R56" s="26"/>
      <c r="S56" s="6"/>
    </row>
    <row r="57" spans="1:19" ht="24.95" customHeight="1">
      <c r="A57" s="61"/>
      <c r="B57" s="38" t="s">
        <v>1</v>
      </c>
      <c r="C57" s="33">
        <f t="shared" si="0"/>
        <v>44496</v>
      </c>
      <c r="D57" s="37"/>
      <c r="E57" s="39"/>
      <c r="F57" s="40"/>
      <c r="O57" s="14"/>
      <c r="P57" s="14"/>
      <c r="Q57" s="14"/>
      <c r="R57" s="14"/>
      <c r="S57" s="14"/>
    </row>
    <row r="58" spans="1:19" ht="27" customHeight="1">
      <c r="A58" s="61"/>
      <c r="B58" s="38" t="s">
        <v>2</v>
      </c>
      <c r="C58" s="33">
        <f t="shared" si="0"/>
        <v>44497</v>
      </c>
      <c r="D58" s="37" t="s">
        <v>39</v>
      </c>
      <c r="E58" s="39" t="s">
        <v>9</v>
      </c>
      <c r="F58" s="40"/>
      <c r="O58" s="15"/>
      <c r="P58" s="14"/>
      <c r="Q58" s="14"/>
      <c r="R58" s="14"/>
      <c r="S58" s="14"/>
    </row>
    <row r="59" spans="1:19" ht="24.95" customHeight="1">
      <c r="A59" s="61"/>
      <c r="B59" s="38" t="s">
        <v>6</v>
      </c>
      <c r="C59" s="33">
        <f t="shared" si="0"/>
        <v>44498</v>
      </c>
      <c r="D59" s="30"/>
      <c r="E59" s="39"/>
      <c r="F59" s="40"/>
      <c r="O59" s="4"/>
      <c r="P59" s="4"/>
      <c r="Q59" s="4"/>
      <c r="R59" s="4"/>
      <c r="S59" s="4"/>
    </row>
    <row r="60" spans="1:19" ht="39.950000000000003" customHeight="1">
      <c r="A60" s="61"/>
      <c r="B60" s="38" t="s">
        <v>3</v>
      </c>
      <c r="C60" s="33">
        <f t="shared" si="0"/>
        <v>44499</v>
      </c>
      <c r="D60" s="54" t="s">
        <v>58</v>
      </c>
      <c r="E60" s="39" t="s">
        <v>17</v>
      </c>
      <c r="F60" s="40"/>
      <c r="O60" s="4"/>
      <c r="P60" s="4"/>
      <c r="Q60" s="4"/>
      <c r="R60" s="4"/>
      <c r="S60" s="4"/>
    </row>
    <row r="61" spans="1:19" ht="35.1" customHeight="1">
      <c r="A61" s="61"/>
      <c r="B61" s="32" t="s">
        <v>4</v>
      </c>
      <c r="C61" s="33">
        <f t="shared" si="0"/>
        <v>44500</v>
      </c>
      <c r="D61" s="71" t="s">
        <v>59</v>
      </c>
      <c r="E61" s="34" t="s">
        <v>10</v>
      </c>
      <c r="F61" s="34">
        <f>F68-1</f>
        <v>-1</v>
      </c>
      <c r="O61" s="4"/>
      <c r="P61" s="4"/>
      <c r="Q61" s="4"/>
      <c r="R61" s="4"/>
      <c r="S61" s="4"/>
    </row>
    <row r="62" spans="1:19" ht="30" customHeight="1">
      <c r="A62" s="61"/>
      <c r="B62" s="38" t="s">
        <v>5</v>
      </c>
      <c r="C62" s="33">
        <f t="shared" si="0"/>
        <v>44501</v>
      </c>
      <c r="D62" s="37" t="s">
        <v>49</v>
      </c>
      <c r="E62" s="39"/>
      <c r="F62" s="40"/>
      <c r="O62" s="4"/>
      <c r="P62" s="4"/>
      <c r="Q62" s="4"/>
      <c r="R62" s="4"/>
      <c r="S62" s="4"/>
    </row>
    <row r="63" spans="1:19" ht="36" customHeight="1">
      <c r="A63" s="61"/>
      <c r="B63" s="38" t="s">
        <v>0</v>
      </c>
      <c r="C63" s="33">
        <f t="shared" si="0"/>
        <v>44502</v>
      </c>
      <c r="D63" s="37" t="s">
        <v>60</v>
      </c>
      <c r="E63" s="39" t="s">
        <v>17</v>
      </c>
      <c r="F63" s="40"/>
      <c r="O63" s="4"/>
      <c r="P63" s="4"/>
      <c r="Q63" s="4"/>
      <c r="R63" s="4"/>
      <c r="S63" s="4"/>
    </row>
    <row r="64" spans="1:19" ht="20.100000000000001" customHeight="1">
      <c r="A64" s="61"/>
      <c r="B64" s="38" t="s">
        <v>1</v>
      </c>
      <c r="C64" s="33">
        <f t="shared" si="0"/>
        <v>44503</v>
      </c>
      <c r="D64" s="37"/>
      <c r="E64" s="39"/>
      <c r="F64" s="40"/>
      <c r="K64" s="17"/>
      <c r="O64" s="4"/>
      <c r="P64" s="4"/>
      <c r="Q64" s="4"/>
      <c r="R64" s="4"/>
      <c r="S64" s="4"/>
    </row>
    <row r="65" spans="1:19" ht="24" customHeight="1">
      <c r="A65" s="61"/>
      <c r="B65" s="38" t="s">
        <v>2</v>
      </c>
      <c r="C65" s="33">
        <f t="shared" si="0"/>
        <v>44504</v>
      </c>
      <c r="D65" s="37" t="s">
        <v>61</v>
      </c>
      <c r="E65" s="39" t="s">
        <v>9</v>
      </c>
      <c r="F65" s="40"/>
      <c r="O65" s="4"/>
      <c r="P65" s="4"/>
      <c r="Q65" s="4"/>
      <c r="R65" s="8"/>
      <c r="S65" s="4"/>
    </row>
    <row r="66" spans="1:19" s="3" customFormat="1" ht="24.95" customHeight="1">
      <c r="A66" s="61"/>
      <c r="B66" s="38" t="s">
        <v>6</v>
      </c>
      <c r="C66" s="33">
        <f t="shared" si="0"/>
        <v>44505</v>
      </c>
      <c r="D66" s="30"/>
      <c r="E66" s="39"/>
      <c r="F66" s="40"/>
      <c r="H66" s="1"/>
      <c r="K66" s="1"/>
      <c r="O66" s="4"/>
      <c r="P66" s="4"/>
      <c r="Q66" s="4"/>
      <c r="R66" s="8"/>
      <c r="S66" s="4"/>
    </row>
    <row r="67" spans="1:19" s="3" customFormat="1" ht="42" customHeight="1">
      <c r="A67" s="61"/>
      <c r="B67" s="41" t="s">
        <v>3</v>
      </c>
      <c r="C67" s="33">
        <f t="shared" si="0"/>
        <v>44506</v>
      </c>
      <c r="D67" s="51" t="s">
        <v>62</v>
      </c>
      <c r="E67" s="42" t="s">
        <v>17</v>
      </c>
      <c r="F67" s="43"/>
      <c r="K67" s="1"/>
      <c r="O67" s="4"/>
      <c r="P67" s="4"/>
      <c r="Q67" s="4"/>
      <c r="R67" s="8"/>
      <c r="S67" s="4"/>
    </row>
    <row r="68" spans="1:19" ht="24.95" customHeight="1">
      <c r="A68" s="55"/>
      <c r="B68" s="56" t="s">
        <v>4</v>
      </c>
      <c r="C68" s="57">
        <f t="shared" si="0"/>
        <v>44507</v>
      </c>
      <c r="D68" s="58" t="s">
        <v>40</v>
      </c>
      <c r="E68" s="59" t="s">
        <v>10</v>
      </c>
      <c r="F68" s="59">
        <v>0</v>
      </c>
      <c r="H68" s="3"/>
    </row>
    <row r="69" spans="1:19" ht="30" customHeight="1">
      <c r="A69" s="62" t="s">
        <v>41</v>
      </c>
      <c r="B69" s="63"/>
      <c r="C69" s="63"/>
      <c r="D69" s="63"/>
      <c r="E69" s="63"/>
      <c r="F69" s="64"/>
    </row>
  </sheetData>
  <customSheetViews>
    <customSheetView guid="{D8E4A9E8-7CE6-433B-B78A-B45FA417B60A}" showPageBreaks="1" fitToPage="1" showRuler="0">
      <selection activeCell="A4" sqref="A4"/>
      <pageMargins left="0.7" right="0.7" top="0.75" bottom="0.75" header="0.3" footer="0.3"/>
      <pageSetup paperSize="9" scale="76" orientation="portrait"/>
      <headerFooter>
        <oddHeader>&amp;CPlanning de préparation marathon de Reims : &amp;A_x000D_&amp;R&amp;D</oddHeader>
      </headerFooter>
    </customSheetView>
  </customSheetViews>
  <mergeCells count="6">
    <mergeCell ref="A5:A67"/>
    <mergeCell ref="A69:F69"/>
    <mergeCell ref="I26:K26"/>
    <mergeCell ref="B1:F2"/>
    <mergeCell ref="J35:L35"/>
    <mergeCell ref="A3:F3"/>
  </mergeCells>
  <phoneticPr fontId="0" type="noConversion"/>
  <conditionalFormatting sqref="C5:C68">
    <cfRule type="expression" dxfId="0" priority="3" stopIfTrue="1">
      <formula>$C5=TODAY()</formula>
    </cfRule>
  </conditionalFormatting>
  <pageMargins left="0.35433070866141736" right="0.35433070866141736" top="0.39370078740157483" bottom="0.39370078740157483" header="0.51181102362204722" footer="0.51181102362204722"/>
  <pageSetup paperSize="9" scale="71" fitToWidth="2" fitToHeight="2" orientation="portrait"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Alain</vt:lpstr>
      <vt:lpstr>Alain!Impression_des_titres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Brebion</dc:creator>
  <cp:lastModifiedBy>Suzy Ternon</cp:lastModifiedBy>
  <cp:lastPrinted>2019-08-19T12:05:54Z</cp:lastPrinted>
  <dcterms:created xsi:type="dcterms:W3CDTF">2000-01-06T12:46:50Z</dcterms:created>
  <dcterms:modified xsi:type="dcterms:W3CDTF">2021-08-27T16:17:08Z</dcterms:modified>
</cp:coreProperties>
</file>