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22020" yWindow="1575" windowWidth="23415" windowHeight="16440"/>
  </bookViews>
  <sheets>
    <sheet name="Alain" sheetId="2" r:id="rId1"/>
  </sheets>
  <definedNames>
    <definedName name="_xlnm._FilterDatabase" localSheetId="0" hidden="1">Alain!$B$17:$F$73</definedName>
    <definedName name="_xlnm.Print_Titles" localSheetId="0">Alain!$1:$2</definedName>
    <definedName name="_xlnm.Print_Area" localSheetId="0">Alain!$A$1:$P$87</definedName>
  </definedNames>
  <calcPr calcId="145621"/>
  <customWorkbookViews>
    <customWorkbookView name="POUTEAU - Affichage personnalisé" guid="{D8E4A9E8-7CE6-433B-B78A-B45FA417B60A}" mergeInterval="0" personalView="1" maximized="1" windowWidth="1020" windowHeight="605" activeSheetId="2"/>
    <customWorkbookView name="H.POUTEAU - Affichage personnalisé" guid="{3E769640-7821-11D4-97FB-00609747E0DB}" mergeInterval="0" personalView="1" maximized="1" windowWidth="796" windowHeight="438" activeSheetId="1"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4" i="2" l="1"/>
  <c r="C5" i="2" s="1"/>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P21" i="2"/>
  <c r="Q21" i="2" s="1"/>
  <c r="P22" i="2"/>
  <c r="Q22" i="2" s="1"/>
  <c r="O23" i="2"/>
  <c r="P23" i="2" s="1"/>
  <c r="Q23" i="2" s="1"/>
  <c r="P20" i="2"/>
  <c r="Q20" i="2" s="1"/>
  <c r="O24" i="2" l="1"/>
  <c r="P24" i="2" s="1"/>
  <c r="Q24" i="2" s="1"/>
  <c r="O25" i="2"/>
  <c r="P25" i="2" l="1"/>
  <c r="Q25" i="2" s="1"/>
  <c r="O26" i="2"/>
  <c r="P26" i="2" l="1"/>
  <c r="Q26" i="2" s="1"/>
  <c r="O27" i="2"/>
  <c r="P27" i="2" l="1"/>
  <c r="Q27" i="2" s="1"/>
  <c r="O28" i="2"/>
  <c r="P28" i="2" l="1"/>
  <c r="Q28" i="2" s="1"/>
  <c r="O29" i="2"/>
  <c r="P29" i="2" l="1"/>
  <c r="Q29" i="2" s="1"/>
  <c r="O30" i="2"/>
  <c r="O31" i="2" l="1"/>
  <c r="P31" i="2" s="1"/>
  <c r="Q31" i="2" s="1"/>
  <c r="P30" i="2"/>
  <c r="Q30" i="2" s="1"/>
  <c r="F87" i="2"/>
  <c r="F80" i="2" s="1"/>
  <c r="F73" i="2" s="1"/>
  <c r="F66" i="2" s="1"/>
  <c r="F59" i="2" s="1"/>
  <c r="F52" i="2" s="1"/>
  <c r="F45" i="2" s="1"/>
  <c r="F38" i="2" s="1"/>
  <c r="F31" i="2" s="1"/>
  <c r="F24" i="2" s="1"/>
  <c r="F17" i="2" s="1"/>
  <c r="F10" i="2" s="1"/>
  <c r="F3" i="2" s="1"/>
</calcChain>
</file>

<file path=xl/sharedStrings.xml><?xml version="1.0" encoding="utf-8"?>
<sst xmlns="http://schemas.openxmlformats.org/spreadsheetml/2006/main" count="218" uniqueCount="86">
  <si>
    <t>Mardi</t>
  </si>
  <si>
    <t>Mercredi</t>
  </si>
  <si>
    <t>Jeudi</t>
  </si>
  <si>
    <t>Samedi</t>
  </si>
  <si>
    <t>Dimanche</t>
  </si>
  <si>
    <t>Lundi</t>
  </si>
  <si>
    <t>Vendredi</t>
  </si>
  <si>
    <t>Periode spécifique</t>
  </si>
  <si>
    <t>Période générale</t>
  </si>
  <si>
    <t>Terminologie et Allures</t>
  </si>
  <si>
    <t>≈</t>
  </si>
  <si>
    <t>Footing 1h00 + assouplissement</t>
  </si>
  <si>
    <t>Mail</t>
  </si>
  <si>
    <t>Lac</t>
  </si>
  <si>
    <t>Route/Chemin</t>
  </si>
  <si>
    <t>km/h</t>
  </si>
  <si>
    <t>min/km</t>
  </si>
  <si>
    <t>% VMA</t>
  </si>
  <si>
    <t>VMA</t>
  </si>
  <si>
    <t>Nature</t>
  </si>
  <si>
    <t>Footing 1h00 + Assouplissements</t>
  </si>
  <si>
    <t>Côte CPAM</t>
  </si>
  <si>
    <t xml:space="preserve"> TRAIL BRIE DES MORINS  12-33-68-89 km</t>
  </si>
  <si>
    <t>Relachement</t>
  </si>
  <si>
    <t>Semaine allégée</t>
  </si>
  <si>
    <t>semaine allégée</t>
  </si>
  <si>
    <t>Echauffement avec gammes: 30' + 3 x 2000 vitesse semi  r: 1'30"+ 15' footing</t>
  </si>
  <si>
    <t>Sortie 1h30 les 7 bosses</t>
  </si>
  <si>
    <t>Footing 1h00 dans la brosse finir avec 10 lignes droites bas du lavoir/ haut charcuterie</t>
  </si>
  <si>
    <t>ZAC</t>
  </si>
  <si>
    <t>Lognes</t>
  </si>
  <si>
    <t>Footing nature 1h00</t>
  </si>
  <si>
    <t>Brosse</t>
  </si>
  <si>
    <t>Vallières</t>
  </si>
  <si>
    <t xml:space="preserve"> 2h00: sortie longue nature</t>
  </si>
  <si>
    <t>Lavoir</t>
  </si>
  <si>
    <t>Chalifert</t>
  </si>
  <si>
    <t>Week end Choc</t>
  </si>
  <si>
    <t>Echauffement avec gammes: 30' + (1 x 2000 r1'15" + 1 x 3000 r1'30" + 1 x 2000 ) vitesse semi  
+ 15' footing</t>
  </si>
  <si>
    <r>
      <t xml:space="preserve"> </t>
    </r>
    <r>
      <rPr>
        <b/>
        <sz val="11"/>
        <color rgb="FFFF0000"/>
        <rFont val="Calibri (Corps)_x0000_"/>
      </rPr>
      <t>TRAIL DU PAYS DE L'OURCQ 16km - 35km /</t>
    </r>
    <r>
      <rPr>
        <b/>
        <sz val="11"/>
        <rFont val="Calibri"/>
        <family val="2"/>
        <scheme val="minor"/>
      </rPr>
      <t xml:space="preserve">
Sortie nature 1h30'</t>
    </r>
  </si>
  <si>
    <r>
      <rPr>
        <b/>
        <sz val="11"/>
        <color rgb="FFFF0000"/>
        <rFont val="Calibri"/>
        <family val="2"/>
        <scheme val="minor"/>
      </rPr>
      <t>SEMI VAL DE MARNE) /</t>
    </r>
    <r>
      <rPr>
        <b/>
        <sz val="11"/>
        <color rgb="FF3F3F3F"/>
        <rFont val="Calibri"/>
        <family val="2"/>
        <scheme val="minor"/>
      </rPr>
      <t xml:space="preserve">
Sortie Nature 1h30 avec exercices selon l'humeur du coach</t>
    </r>
  </si>
  <si>
    <t>Cardio et renforcement spécial trail en salle Métiss'âges 18h30</t>
  </si>
  <si>
    <t>Tonton Rodolphe: rando, courses plusieurs distances proposées</t>
  </si>
  <si>
    <t>Footing 45' + 10 lignes droites + assouplissement</t>
  </si>
  <si>
    <t>Echauffement avec gammes: 30' + 2 x (10 x 30/30)  100% VMA + 10' footing</t>
  </si>
  <si>
    <t>La Brosse</t>
  </si>
  <si>
    <t xml:space="preserve">Vitesse spécifique: échauffement 20' + 3 x 3000 à 80% VMA R:2'30" + 15' footing </t>
  </si>
  <si>
    <t>Sortie 1h10 : 30' échauffement + 2 x 10' exercices escaliers et côtes  lac brosse  (2 groupes)  R: 5' +  15' footing</t>
  </si>
  <si>
    <t>Lagny/Brosse</t>
  </si>
  <si>
    <t>Footing 1h15 vallonné +  Assouplissements : entretien du fond,  recupération musculaire</t>
  </si>
  <si>
    <t>Sortie longue 2h45/2h30 dans le Grand Morin</t>
  </si>
  <si>
    <t>Echauffement avec gammes : 30' + 2x(400 + 500 + 600 + 500 + 400 à 95%VMA  r:45") R:2' + 10' footing</t>
  </si>
  <si>
    <t>Salle</t>
  </si>
  <si>
    <t>Sortie 1h 35' escaliers de Lognes : 2x 15' R: 5'</t>
  </si>
  <si>
    <t>Sortie 1h30' les Vallières: échauffement 30' + 45' côtes + 15' retour (A privilégier pour tous)</t>
  </si>
  <si>
    <t>Sortie 1h15' côte du moulin : echauffement 30' +  30' de côtes avec gammes + 15 ' retour</t>
  </si>
  <si>
    <t>Echauffement avec gammes: 30' +2x (6 x 2' r: 1' Fartlek) R:3' circuit côte CPAM + 10' footing Travail VMA en côte</t>
  </si>
  <si>
    <t>Echauffement avec gammes: 30' + 15' montée dynamique et récup descente R: 2'+ 15' inverse (le Lavoir) + 10' footing</t>
  </si>
  <si>
    <t>Footing 1h00 + assouplissments: entretien et récuperation musculaire</t>
  </si>
  <si>
    <t>Footing 1h00 vallonné + assouplissements: entretien + récuperation musculaire</t>
  </si>
  <si>
    <t>Echauffement 30' + 2 x 15' travail technique escaliers et côtes de la brosse + retour 10'</t>
  </si>
  <si>
    <t>Sortie longue 3h00 : départ de Bussy 8h30/Chalifert(les 10 côtes en marchant dans la montée)/retour Bussy. Sinon RDV parking 9h15</t>
  </si>
  <si>
    <t>Echauffement avec gammes: 30' + 8 x 800  90% VMA + 10' footing</t>
  </si>
  <si>
    <t>Sortie longue 1h15' nature + assouplissements</t>
  </si>
  <si>
    <t>2h00 : sortie longue nature vallonée : alterner marche course, descentes toniques jambes fléchies</t>
  </si>
  <si>
    <t>TRAIL DU SAINT JACQUES</t>
  </si>
  <si>
    <t>Footing 1h00 + Assouplissements : 20' travail circuit training au Lac si pas competition le dimanche</t>
  </si>
  <si>
    <t>perpendiculaire mail coté bld</t>
  </si>
  <si>
    <t>Sortie longue 1h45' Chalifert: échauffement jusqu’à l'écluse et  prendre les 7 côtes sur le retour
(Montée en marche et descente en courant : travail excentrique)</t>
  </si>
  <si>
    <t>Trail du Saint Jacques 2018 : 20km-38km-49km-77km
Pour le 49km  supprimer le mercredi ; le samedi est optionnel pour le 38km</t>
  </si>
  <si>
    <t>Footing avec gammes: 30' + 2 x (6 x 200 à 90% VMA r:45" )  R:2'  + 15' retour au calme
 travail VMA en côte (travail en montée , récup en descente et inversement)</t>
  </si>
  <si>
    <t>Sortie 1h 35' escaliers de Lognes : 2x 10' R: 5'</t>
  </si>
  <si>
    <r>
      <rPr>
        <b/>
        <sz val="11"/>
        <color rgb="FFFF0000"/>
        <rFont val="Calibri"/>
        <family val="2"/>
        <scheme val="minor"/>
      </rPr>
      <t>Séance VMA 9 h 15 au Stade de LAGNY</t>
    </r>
    <r>
      <rPr>
        <b/>
        <sz val="11"/>
        <color rgb="FF3F3F3F"/>
        <rFont val="Calibri"/>
        <family val="2"/>
        <scheme val="minor"/>
      </rPr>
      <t>/  Footing nature 1h00</t>
    </r>
  </si>
  <si>
    <r>
      <rPr>
        <b/>
        <sz val="11"/>
        <color rgb="FFFF0000"/>
        <rFont val="Calibri (Corps)_x0000_"/>
      </rPr>
      <t>LE CREVE COEUR 11-25km /</t>
    </r>
    <r>
      <rPr>
        <b/>
        <sz val="11"/>
        <color rgb="FF3F3F3F"/>
        <rFont val="Calibri"/>
        <family val="2"/>
        <scheme val="minor"/>
      </rPr>
      <t xml:space="preserve">
Sortie nature 2h00 vallonnée (retour possible pour 1h30)</t>
    </r>
  </si>
  <si>
    <t>Footing 1h00  vallonné + assouplissements : entretien</t>
  </si>
  <si>
    <r>
      <t xml:space="preserve"> </t>
    </r>
    <r>
      <rPr>
        <b/>
        <sz val="11"/>
        <color rgb="FFFF0000"/>
        <rFont val="Calibri (Corps)_x0000_"/>
      </rPr>
      <t>EKIDEN DE PONTAULT /</t>
    </r>
    <r>
      <rPr>
        <b/>
        <sz val="11"/>
        <color rgb="FF3F3F3F"/>
        <rFont val="Calibri"/>
        <family val="2"/>
        <scheme val="minor"/>
      </rPr>
      <t xml:space="preserve">
Sortie nature vallonnée 1h30'</t>
    </r>
  </si>
  <si>
    <t>Footing 1h30 vallonné + assouplissements : entretien</t>
  </si>
  <si>
    <t>RDV Lognes 19h00 : échauffement 30' + 2x20' escaliers R:5'</t>
  </si>
  <si>
    <r>
      <rPr>
        <b/>
        <sz val="11"/>
        <color rgb="FFFF0000"/>
        <rFont val="Calibri (Corps)_x0000_"/>
      </rPr>
      <t>DHUIS ET MARNE 22km - 16km /</t>
    </r>
    <r>
      <rPr>
        <b/>
        <sz val="11"/>
        <color rgb="FF3F3F3F"/>
        <rFont val="Calibri"/>
        <family val="2"/>
        <scheme val="minor"/>
      </rPr>
      <t xml:space="preserve">
Sortie nature vallonnée 2h00</t>
    </r>
  </si>
  <si>
    <t>1h30': sortie longue nature vallonnée</t>
  </si>
  <si>
    <t>2h00: sortie longue nature vallonnée : alterner marche course</t>
  </si>
  <si>
    <t>Matin : sortie vélo / course , parcours des 7 bosses à l'envers chaque côte( 1x vélo - 1 x course)
Après midi : foooting 1h00 nature vallonné</t>
  </si>
  <si>
    <t>Echauffement avec gammes: 30' + 10' montées dynamiques et récup descente R: 2'+ 10' inverse (le Lavoir) + 10' footing</t>
  </si>
  <si>
    <t>Sortie  1h00 nature + assouplissements</t>
  </si>
  <si>
    <t>1h30 : sortie longue nature vallonnée : alterner marche course, montées toniques</t>
  </si>
  <si>
    <t xml:space="preserve">Sortie Longue 1 h 30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</si>
</sst>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18">
    <font>
      <sz val="10"/>
      <name val="Arial"/>
    </font>
    <font>
      <sz val="10"/>
      <name val="Arial"/>
      <family val="2"/>
    </font>
    <font>
      <b/>
      <sz val="12"/>
      <name val="Arial"/>
      <family val="2"/>
    </font>
    <font>
      <b/>
      <sz val="11"/>
      <color rgb="FF3F3F3F"/>
      <name val="Calibri"/>
      <family val="2"/>
      <scheme val="minor"/>
    </font>
    <font>
      <b/>
      <sz val="11"/>
      <color rgb="FFFF0000"/>
      <name val="Calibri"/>
      <family val="2"/>
      <scheme val="minor"/>
    </font>
    <font>
      <b/>
      <sz val="14"/>
      <name val="Arial"/>
      <family val="2"/>
    </font>
    <font>
      <sz val="10"/>
      <name val="Calibri"/>
      <family val="2"/>
    </font>
    <font>
      <b/>
      <sz val="11"/>
      <color theme="1" tint="0.249977111117893"/>
      <name val="Calibri"/>
      <family val="2"/>
      <scheme val="minor"/>
    </font>
    <font>
      <b/>
      <sz val="11"/>
      <name val="Calibri"/>
      <family val="2"/>
      <scheme val="minor"/>
    </font>
    <font>
      <b/>
      <sz val="10"/>
      <name val="Arial"/>
      <family val="2"/>
    </font>
    <font>
      <sz val="8"/>
      <name val="Arial"/>
      <family val="2"/>
    </font>
    <font>
      <sz val="9"/>
      <name val="Arial"/>
      <family val="2"/>
    </font>
    <font>
      <b/>
      <u/>
      <sz val="10"/>
      <name val="Arial"/>
      <family val="2"/>
    </font>
    <font>
      <u/>
      <sz val="10"/>
      <color theme="10"/>
      <name val="Arial"/>
    </font>
    <font>
      <u/>
      <sz val="10"/>
      <color theme="11"/>
      <name val="Arial"/>
    </font>
    <font>
      <b/>
      <sz val="11"/>
      <color rgb="FF3F3F3F"/>
      <name val="Calibri"/>
      <family val="2"/>
    </font>
    <font>
      <b/>
      <sz val="11"/>
      <color rgb="FFFF0000"/>
      <name val="Calibri (Corps)_x0000_"/>
    </font>
    <font>
      <b/>
      <sz val="10"/>
      <color rgb="FF3F3F3F"/>
      <name val="Calibri"/>
      <family val="2"/>
      <scheme val="minor"/>
    </font>
  </fonts>
  <fills count="18">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theme="0"/>
        <bgColor indexed="64"/>
      </patternFill>
    </fill>
    <fill>
      <patternFill patternType="solid">
        <fgColor rgb="FF56CB12"/>
        <bgColor indexed="64"/>
      </patternFill>
    </fill>
    <fill>
      <patternFill patternType="solid">
        <fgColor rgb="FFF2F2F2"/>
        <bgColor rgb="FF000000"/>
      </patternFill>
    </fill>
    <fill>
      <patternFill patternType="solid">
        <fgColor theme="0" tint="-4.9989318521683403E-2"/>
        <bgColor indexed="64"/>
      </patternFill>
    </fill>
  </fills>
  <borders count="10">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auto="1"/>
      </left>
      <right style="thin">
        <color auto="1"/>
      </right>
      <top style="thin">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top style="thin">
        <color auto="1"/>
      </top>
      <bottom/>
      <diagonal/>
    </border>
    <border>
      <left style="thin">
        <color rgb="FF3F3F3F"/>
      </left>
      <right style="thin">
        <color rgb="FF3F3F3F"/>
      </right>
      <top style="thin">
        <color rgb="FF3F3F3F"/>
      </top>
      <bottom/>
      <diagonal/>
    </border>
    <border>
      <left style="thin">
        <color rgb="FF3F3F3F"/>
      </left>
      <right style="thin">
        <color rgb="FF3F3F3F"/>
      </right>
      <top/>
      <bottom/>
      <diagonal/>
    </border>
    <border>
      <left style="thin">
        <color rgb="FF3F3F3F"/>
      </left>
      <right style="thin">
        <color rgb="FF3F3F3F"/>
      </right>
      <top/>
      <bottom style="thin">
        <color rgb="FF3F3F3F"/>
      </bottom>
      <diagonal/>
    </border>
  </borders>
  <cellStyleXfs count="70">
    <xf numFmtId="0" fontId="0" fillId="0" borderId="0"/>
    <xf numFmtId="0" fontId="3" fillId="2" borderId="1"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71">
    <xf numFmtId="0" fontId="0" fillId="0" borderId="0" xfId="0"/>
    <xf numFmtId="164" fontId="3" fillId="2" borderId="1" xfId="1" applyNumberFormat="1" applyAlignment="1">
      <alignment vertical="center" wrapText="1"/>
    </xf>
    <xf numFmtId="165" fontId="3" fillId="2" borderId="1" xfId="1" applyNumberFormat="1" applyAlignment="1">
      <alignment horizontal="left" vertical="center" wrapText="1"/>
    </xf>
    <xf numFmtId="164" fontId="3" fillId="9" borderId="1" xfId="1" applyNumberFormat="1" applyFill="1" applyAlignment="1">
      <alignment vertical="center" wrapText="1"/>
    </xf>
    <xf numFmtId="165" fontId="3" fillId="9" borderId="1" xfId="1" applyNumberFormat="1" applyFill="1" applyAlignment="1">
      <alignment horizontal="left" vertical="center" wrapText="1"/>
    </xf>
    <xf numFmtId="164" fontId="0" fillId="0" borderId="0" xfId="0" applyNumberFormat="1" applyAlignment="1">
      <alignment vertical="center"/>
    </xf>
    <xf numFmtId="165" fontId="0" fillId="0" borderId="0" xfId="0" applyNumberFormat="1" applyAlignment="1">
      <alignment horizontal="left" vertical="center"/>
    </xf>
    <xf numFmtId="0" fontId="0" fillId="4" borderId="0" xfId="0" applyFill="1" applyAlignment="1">
      <alignment vertical="center"/>
    </xf>
    <xf numFmtId="0" fontId="0" fillId="0" borderId="0" xfId="0" applyAlignment="1">
      <alignment vertical="center"/>
    </xf>
    <xf numFmtId="0" fontId="3" fillId="2" borderId="1" xfId="1" applyAlignment="1">
      <alignment vertical="center" wrapText="1"/>
    </xf>
    <xf numFmtId="0" fontId="3" fillId="9" borderId="1" xfId="1" applyFill="1" applyAlignment="1">
      <alignment vertical="center" wrapText="1"/>
    </xf>
    <xf numFmtId="0" fontId="1" fillId="0" borderId="0" xfId="0" applyFont="1" applyAlignment="1">
      <alignment vertical="center"/>
    </xf>
    <xf numFmtId="0" fontId="3" fillId="2" borderId="1" xfId="1" applyAlignment="1">
      <alignment horizontal="center" vertical="center" wrapText="1"/>
    </xf>
    <xf numFmtId="0" fontId="0" fillId="0" borderId="0" xfId="0" applyAlignment="1">
      <alignment vertical="center" wrapText="1"/>
    </xf>
    <xf numFmtId="0" fontId="3" fillId="9" borderId="1" xfId="1" applyFill="1" applyAlignment="1">
      <alignment horizontal="center" vertical="center" wrapText="1"/>
    </xf>
    <xf numFmtId="0" fontId="1" fillId="0" borderId="0" xfId="0" applyFont="1" applyAlignment="1">
      <alignment horizontal="center" vertical="center"/>
    </xf>
    <xf numFmtId="0" fontId="6" fillId="0" borderId="0" xfId="0" applyFont="1" applyAlignment="1">
      <alignment vertical="center"/>
    </xf>
    <xf numFmtId="0" fontId="7" fillId="2" borderId="1" xfId="1" applyFont="1" applyAlignment="1">
      <alignment vertical="center" wrapText="1"/>
    </xf>
    <xf numFmtId="0" fontId="8" fillId="9" borderId="1" xfId="1" applyFont="1" applyFill="1" applyAlignment="1">
      <alignment horizontal="center" vertical="center" wrapText="1"/>
    </xf>
    <xf numFmtId="0" fontId="1" fillId="0" borderId="0" xfId="0" applyFont="1"/>
    <xf numFmtId="0" fontId="9" fillId="0" borderId="0" xfId="0" applyFont="1" applyAlignment="1">
      <alignment horizontal="right"/>
    </xf>
    <xf numFmtId="166" fontId="9" fillId="0" borderId="0" xfId="0" applyNumberFormat="1" applyFont="1" applyAlignment="1">
      <alignment horizontal="center"/>
    </xf>
    <xf numFmtId="2" fontId="9" fillId="0" borderId="0" xfId="0" applyNumberFormat="1" applyFont="1" applyAlignment="1">
      <alignment horizontal="left"/>
    </xf>
    <xf numFmtId="0" fontId="9" fillId="0" borderId="3"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2" fontId="9" fillId="0" borderId="5" xfId="0" applyNumberFormat="1" applyFont="1" applyBorder="1" applyAlignment="1">
      <alignment horizontal="center"/>
    </xf>
    <xf numFmtId="21" fontId="11" fillId="0" borderId="5" xfId="0" applyNumberFormat="1" applyFont="1" applyBorder="1" applyAlignment="1">
      <alignment horizontal="center"/>
    </xf>
    <xf numFmtId="167" fontId="10" fillId="0" borderId="0" xfId="0" applyNumberFormat="1" applyFont="1" applyBorder="1" applyAlignment="1">
      <alignment horizontal="center"/>
    </xf>
    <xf numFmtId="0" fontId="9" fillId="10" borderId="4" xfId="0" applyFont="1" applyFill="1" applyBorder="1" applyAlignment="1">
      <alignment horizontal="center"/>
    </xf>
    <xf numFmtId="0" fontId="9" fillId="11" borderId="4" xfId="0" applyFont="1" applyFill="1" applyBorder="1" applyAlignment="1">
      <alignment horizontal="center"/>
    </xf>
    <xf numFmtId="0" fontId="9" fillId="12" borderId="4" xfId="0" applyFont="1" applyFill="1" applyBorder="1" applyAlignment="1">
      <alignment horizontal="center"/>
    </xf>
    <xf numFmtId="0" fontId="9" fillId="13" borderId="4" xfId="0" applyFont="1" applyFill="1" applyBorder="1" applyAlignment="1">
      <alignment horizontal="center"/>
    </xf>
    <xf numFmtId="0" fontId="1" fillId="0" borderId="6" xfId="0" applyFont="1" applyBorder="1"/>
    <xf numFmtId="0" fontId="1" fillId="0" borderId="0" xfId="0" applyFont="1" applyBorder="1"/>
    <xf numFmtId="0" fontId="12" fillId="0" borderId="0" xfId="0" applyFont="1"/>
    <xf numFmtId="21" fontId="0" fillId="0" borderId="0" xfId="0" applyNumberFormat="1" applyAlignment="1">
      <alignment vertical="center"/>
    </xf>
    <xf numFmtId="0" fontId="0" fillId="14" borderId="0" xfId="0" applyFill="1" applyAlignment="1">
      <alignment vertical="center"/>
    </xf>
    <xf numFmtId="0" fontId="8" fillId="14" borderId="1" xfId="1" applyFont="1" applyFill="1" applyAlignment="1">
      <alignment horizontal="center" vertical="center" wrapText="1"/>
    </xf>
    <xf numFmtId="164" fontId="8" fillId="14" borderId="1" xfId="1" applyNumberFormat="1" applyFont="1" applyFill="1" applyAlignment="1">
      <alignment vertical="center" wrapText="1"/>
    </xf>
    <xf numFmtId="165" fontId="8" fillId="14" borderId="1" xfId="1" applyNumberFormat="1" applyFont="1" applyFill="1" applyAlignment="1">
      <alignment horizontal="left" vertical="center" wrapText="1"/>
    </xf>
    <xf numFmtId="164" fontId="8" fillId="9" borderId="1" xfId="1" applyNumberFormat="1" applyFont="1" applyFill="1" applyAlignment="1">
      <alignment vertical="center" wrapText="1"/>
    </xf>
    <xf numFmtId="165" fontId="8" fillId="9" borderId="1" xfId="1" applyNumberFormat="1" applyFont="1" applyFill="1" applyAlignment="1">
      <alignment horizontal="left" vertical="center" wrapText="1"/>
    </xf>
    <xf numFmtId="0" fontId="2" fillId="0" borderId="2" xfId="0" applyFont="1" applyFill="1" applyBorder="1" applyAlignment="1">
      <alignment horizontal="center" vertical="center" textRotation="90" wrapText="1"/>
    </xf>
    <xf numFmtId="0" fontId="3" fillId="2" borderId="1" xfId="1" applyAlignment="1">
      <alignment vertical="center"/>
    </xf>
    <xf numFmtId="0" fontId="2" fillId="15" borderId="2" xfId="0" applyFont="1" applyFill="1" applyBorder="1" applyAlignment="1">
      <alignment horizontal="center" vertical="center" textRotation="90" wrapText="1"/>
    </xf>
    <xf numFmtId="0" fontId="16" fillId="2" borderId="1" xfId="1" applyFont="1" applyAlignment="1">
      <alignment horizontal="center" vertical="center" wrapText="1"/>
    </xf>
    <xf numFmtId="0" fontId="8" fillId="3" borderId="1" xfId="1" applyFont="1" applyFill="1" applyAlignment="1">
      <alignment horizontal="center" vertical="center" wrapText="1"/>
    </xf>
    <xf numFmtId="165" fontId="8" fillId="3" borderId="1" xfId="1" applyNumberFormat="1" applyFont="1" applyFill="1" applyAlignment="1">
      <alignment horizontal="left" vertical="center" wrapText="1"/>
    </xf>
    <xf numFmtId="164" fontId="8" fillId="3" borderId="1" xfId="1" applyNumberFormat="1" applyFont="1" applyFill="1" applyAlignment="1">
      <alignment vertical="center" wrapText="1"/>
    </xf>
    <xf numFmtId="0" fontId="4" fillId="9" borderId="1" xfId="1" applyFont="1" applyFill="1" applyAlignment="1">
      <alignment horizontal="center" vertical="center" wrapText="1"/>
    </xf>
    <xf numFmtId="0" fontId="15" fillId="16" borderId="1" xfId="0" applyFont="1" applyFill="1" applyBorder="1" applyAlignment="1">
      <alignment vertical="center" wrapText="1"/>
    </xf>
    <xf numFmtId="0" fontId="3" fillId="2" borderId="1" xfId="1" applyFont="1" applyAlignment="1">
      <alignment vertical="center" wrapText="1"/>
    </xf>
    <xf numFmtId="0" fontId="3" fillId="17" borderId="1" xfId="1" applyFill="1" applyAlignment="1">
      <alignment horizontal="center" vertical="center" wrapText="1"/>
    </xf>
    <xf numFmtId="165" fontId="3" fillId="17" borderId="1" xfId="1" applyNumberFormat="1" applyFill="1" applyAlignment="1">
      <alignment horizontal="left" vertical="center" wrapText="1"/>
    </xf>
    <xf numFmtId="165" fontId="8" fillId="17" borderId="1" xfId="1" applyNumberFormat="1" applyFont="1" applyFill="1" applyAlignment="1">
      <alignment horizontal="left" vertical="center" wrapText="1"/>
    </xf>
    <xf numFmtId="0" fontId="3" fillId="2" borderId="1" xfId="1" applyFont="1" applyAlignment="1">
      <alignment horizontal="center" vertical="center" wrapText="1"/>
    </xf>
    <xf numFmtId="0" fontId="17" fillId="9" borderId="1" xfId="1" applyFont="1" applyFill="1" applyAlignment="1">
      <alignment horizontal="center" vertical="center" wrapText="1"/>
    </xf>
    <xf numFmtId="0" fontId="17" fillId="2" borderId="1" xfId="1" applyFont="1" applyAlignment="1">
      <alignment horizontal="center" vertical="center" wrapText="1"/>
    </xf>
    <xf numFmtId="0" fontId="4" fillId="2" borderId="7" xfId="1" applyFont="1" applyBorder="1" applyAlignment="1">
      <alignment horizontal="center" vertical="center" wrapText="1"/>
    </xf>
    <xf numFmtId="0" fontId="4" fillId="2" borderId="9" xfId="1" applyFont="1" applyBorder="1" applyAlignment="1">
      <alignment horizontal="center" vertical="center" wrapText="1"/>
    </xf>
    <xf numFmtId="164" fontId="5" fillId="4" borderId="0" xfId="0" applyNumberFormat="1" applyFont="1" applyFill="1" applyAlignment="1">
      <alignment horizontal="center" vertical="center" wrapText="1"/>
    </xf>
    <xf numFmtId="164" fontId="5" fillId="4" borderId="0" xfId="0" applyNumberFormat="1" applyFont="1" applyFill="1" applyAlignment="1">
      <alignment horizontal="center" vertical="center"/>
    </xf>
    <xf numFmtId="0" fontId="5" fillId="8" borderId="0" xfId="0" applyFont="1" applyFill="1" applyAlignment="1">
      <alignment horizontal="center" vertical="center"/>
    </xf>
    <xf numFmtId="0" fontId="0" fillId="8" borderId="0" xfId="0" applyFill="1" applyAlignment="1">
      <alignment horizontal="center" vertical="center"/>
    </xf>
    <xf numFmtId="0" fontId="2" fillId="6" borderId="2" xfId="0" applyFont="1" applyFill="1" applyBorder="1" applyAlignment="1">
      <alignment horizontal="center" vertical="center" textRotation="90" wrapText="1"/>
    </xf>
    <xf numFmtId="0" fontId="2" fillId="5" borderId="2" xfId="0" applyFont="1" applyFill="1" applyBorder="1" applyAlignment="1">
      <alignment horizontal="center" vertical="center" textRotation="90" wrapText="1"/>
    </xf>
    <xf numFmtId="0" fontId="2" fillId="7" borderId="2" xfId="0" applyFont="1" applyFill="1" applyBorder="1" applyAlignment="1">
      <alignment horizontal="center" vertical="center" textRotation="90" wrapText="1"/>
    </xf>
    <xf numFmtId="0" fontId="4" fillId="9" borderId="7" xfId="1" applyFont="1" applyFill="1" applyBorder="1" applyAlignment="1">
      <alignment horizontal="center" vertical="center" textRotation="90" wrapText="1"/>
    </xf>
    <xf numFmtId="0" fontId="4" fillId="9" borderId="8" xfId="1" applyFont="1" applyFill="1" applyBorder="1" applyAlignment="1">
      <alignment horizontal="center" vertical="center" textRotation="90" wrapText="1"/>
    </xf>
    <xf numFmtId="0" fontId="4" fillId="9" borderId="9" xfId="1" applyFont="1" applyFill="1" applyBorder="1" applyAlignment="1">
      <alignment horizontal="center" vertical="center" textRotation="90" wrapText="1"/>
    </xf>
  </cellXfs>
  <cellStyles count="70">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Normal" xfId="0" builtinId="0"/>
    <cellStyle name="Sortie" xfId="1" builtinId="21"/>
  </cellStyles>
  <dxfs count="3">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a:extLst>
            <a:ext uri="{FF2B5EF4-FFF2-40B4-BE49-F238E27FC236}">
              <a16:creationId xmlns="" xmlns:a16="http://schemas.microsoft.com/office/drawing/2014/main" id="{00000000-0008-0000-0000-000003040000}"/>
            </a:ext>
          </a:extLst>
        </xdr:cNvPr>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25</xdr:row>
      <xdr:rowOff>406400</xdr:rowOff>
    </xdr:to>
    <xdr:pic>
      <xdr:nvPicPr>
        <xdr:cNvPr id="4" name="Picture 3" descr="VMA.png">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43</xdr:row>
      <xdr:rowOff>80962</xdr:rowOff>
    </xdr:to>
    <xdr:pic>
      <xdr:nvPicPr>
        <xdr:cNvPr id="5" name="Picture 4" descr="Allures.pn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tabSelected="1" zoomScale="120" zoomScaleNormal="120" workbookViewId="0">
      <selection activeCell="E3" sqref="E3"/>
    </sheetView>
  </sheetViews>
  <sheetFormatPr baseColWidth="10" defaultColWidth="11.42578125" defaultRowHeight="12.75"/>
  <cols>
    <col min="1" max="1" width="3.28515625" style="8" customWidth="1"/>
    <col min="2" max="2" width="10" style="5" customWidth="1"/>
    <col min="3" max="3" width="11" style="6" customWidth="1"/>
    <col min="4" max="4" width="76.85546875" style="8" customWidth="1"/>
    <col min="5" max="5" width="13.7109375" style="15" customWidth="1"/>
    <col min="6" max="6" width="5.7109375" style="8" customWidth="1"/>
    <col min="7" max="16384" width="11.42578125" style="8"/>
  </cols>
  <sheetData>
    <row r="1" spans="1:6">
      <c r="A1" s="7"/>
      <c r="B1" s="61" t="s">
        <v>69</v>
      </c>
      <c r="C1" s="62"/>
      <c r="D1" s="62"/>
      <c r="E1" s="62"/>
      <c r="F1" s="62"/>
    </row>
    <row r="2" spans="1:6" ht="63" customHeight="1">
      <c r="A2" s="7"/>
      <c r="B2" s="62"/>
      <c r="C2" s="62"/>
      <c r="D2" s="62"/>
      <c r="E2" s="62"/>
      <c r="F2" s="62"/>
    </row>
    <row r="3" spans="1:6" ht="42.75" customHeight="1">
      <c r="A3" s="65" t="s">
        <v>8</v>
      </c>
      <c r="B3" s="3" t="s">
        <v>4</v>
      </c>
      <c r="C3" s="4">
        <v>43170</v>
      </c>
      <c r="D3" s="18" t="s">
        <v>85</v>
      </c>
      <c r="E3" s="14" t="s">
        <v>19</v>
      </c>
      <c r="F3" s="14">
        <f>F10-1</f>
        <v>-13</v>
      </c>
    </row>
    <row r="4" spans="1:6" ht="20.100000000000001" customHeight="1">
      <c r="A4" s="65"/>
      <c r="B4" s="1" t="s">
        <v>5</v>
      </c>
      <c r="C4" s="2">
        <f>C3+1</f>
        <v>43171</v>
      </c>
      <c r="D4" s="9"/>
      <c r="E4" s="12"/>
      <c r="F4" s="68" t="s">
        <v>25</v>
      </c>
    </row>
    <row r="5" spans="1:6" ht="20.100000000000001" customHeight="1">
      <c r="A5" s="65"/>
      <c r="B5" s="1" t="s">
        <v>0</v>
      </c>
      <c r="C5" s="2">
        <f t="shared" ref="C5:C9" si="0">C4+1</f>
        <v>43172</v>
      </c>
      <c r="D5" s="9" t="s">
        <v>26</v>
      </c>
      <c r="E5" s="12" t="s">
        <v>13</v>
      </c>
      <c r="F5" s="69"/>
    </row>
    <row r="6" spans="1:6" ht="18" customHeight="1">
      <c r="A6" s="65"/>
      <c r="B6" s="1" t="s">
        <v>1</v>
      </c>
      <c r="C6" s="2">
        <f t="shared" si="0"/>
        <v>43173</v>
      </c>
      <c r="D6" s="9"/>
      <c r="E6" s="12"/>
      <c r="F6" s="69"/>
    </row>
    <row r="7" spans="1:6" s="13" customFormat="1" ht="26.25" customHeight="1">
      <c r="A7" s="65"/>
      <c r="B7" s="1" t="s">
        <v>2</v>
      </c>
      <c r="C7" s="2">
        <f t="shared" si="0"/>
        <v>43174</v>
      </c>
      <c r="D7" s="9" t="s">
        <v>20</v>
      </c>
      <c r="E7" s="58" t="s">
        <v>14</v>
      </c>
      <c r="F7" s="69"/>
    </row>
    <row r="8" spans="1:6" ht="20.100000000000001" customHeight="1">
      <c r="A8" s="65"/>
      <c r="B8" s="1" t="s">
        <v>6</v>
      </c>
      <c r="C8" s="2">
        <f t="shared" si="0"/>
        <v>43175</v>
      </c>
      <c r="D8" s="9"/>
      <c r="E8" s="12"/>
      <c r="F8" s="69"/>
    </row>
    <row r="9" spans="1:6" ht="29.1" customHeight="1">
      <c r="A9" s="65"/>
      <c r="B9" s="1" t="s">
        <v>3</v>
      </c>
      <c r="C9" s="2">
        <f t="shared" si="0"/>
        <v>43176</v>
      </c>
      <c r="D9" s="9"/>
      <c r="E9" s="12"/>
      <c r="F9" s="70"/>
    </row>
    <row r="10" spans="1:6" ht="35.1" customHeight="1">
      <c r="A10" s="65"/>
      <c r="B10" s="3" t="s">
        <v>4</v>
      </c>
      <c r="C10" s="4">
        <f t="shared" ref="C10:C17" si="1">C9+1</f>
        <v>43177</v>
      </c>
      <c r="D10" s="14" t="s">
        <v>40</v>
      </c>
      <c r="E10" s="57" t="s">
        <v>14</v>
      </c>
      <c r="F10" s="14">
        <f>F17-1</f>
        <v>-12</v>
      </c>
    </row>
    <row r="11" spans="1:6" ht="20.100000000000001" customHeight="1">
      <c r="A11" s="65"/>
      <c r="B11" s="1" t="s">
        <v>5</v>
      </c>
      <c r="C11" s="2">
        <f t="shared" si="1"/>
        <v>43178</v>
      </c>
      <c r="D11" s="9"/>
      <c r="E11" s="12"/>
      <c r="F11" s="9"/>
    </row>
    <row r="12" spans="1:6" ht="26.25" customHeight="1">
      <c r="A12" s="65"/>
      <c r="B12" s="1" t="s">
        <v>0</v>
      </c>
      <c r="C12" s="2">
        <f t="shared" si="1"/>
        <v>43179</v>
      </c>
      <c r="D12" s="9" t="s">
        <v>66</v>
      </c>
      <c r="E12" s="12" t="s">
        <v>19</v>
      </c>
      <c r="F12" s="9"/>
    </row>
    <row r="13" spans="1:6" ht="20.100000000000001" customHeight="1">
      <c r="A13" s="65"/>
      <c r="B13" s="1" t="s">
        <v>1</v>
      </c>
      <c r="C13" s="2">
        <f t="shared" si="1"/>
        <v>43180</v>
      </c>
      <c r="E13" s="12"/>
      <c r="F13" s="9"/>
    </row>
    <row r="14" spans="1:6" ht="20.100000000000001" customHeight="1">
      <c r="A14" s="65"/>
      <c r="B14" s="1" t="s">
        <v>2</v>
      </c>
      <c r="C14" s="2">
        <f t="shared" si="1"/>
        <v>43181</v>
      </c>
      <c r="D14" s="9" t="s">
        <v>41</v>
      </c>
      <c r="E14" s="12" t="s">
        <v>52</v>
      </c>
      <c r="F14" s="9"/>
    </row>
    <row r="15" spans="1:6" ht="20.100000000000001" customHeight="1">
      <c r="A15" s="65"/>
      <c r="B15" s="1" t="s">
        <v>6</v>
      </c>
      <c r="C15" s="2">
        <f t="shared" si="1"/>
        <v>43182</v>
      </c>
      <c r="D15" s="9"/>
      <c r="E15" s="12"/>
      <c r="F15" s="9"/>
    </row>
    <row r="16" spans="1:6" ht="30" customHeight="1">
      <c r="A16" s="65"/>
      <c r="B16" s="1" t="s">
        <v>3</v>
      </c>
      <c r="C16" s="2">
        <f t="shared" si="1"/>
        <v>43183</v>
      </c>
      <c r="D16" s="9" t="s">
        <v>28</v>
      </c>
      <c r="E16" s="12" t="s">
        <v>19</v>
      </c>
      <c r="F16" s="9"/>
    </row>
    <row r="17" spans="1:18" ht="26.1" customHeight="1">
      <c r="A17" s="65"/>
      <c r="B17" s="3" t="s">
        <v>4</v>
      </c>
      <c r="C17" s="4">
        <f t="shared" si="1"/>
        <v>43184</v>
      </c>
      <c r="D17" s="14" t="s">
        <v>27</v>
      </c>
      <c r="E17" s="14" t="s">
        <v>19</v>
      </c>
      <c r="F17" s="14">
        <f>F24-1</f>
        <v>-11</v>
      </c>
      <c r="I17" s="63" t="s">
        <v>9</v>
      </c>
      <c r="J17" s="64"/>
      <c r="K17" s="64"/>
      <c r="O17" s="20" t="s">
        <v>18</v>
      </c>
      <c r="P17" s="21">
        <v>10</v>
      </c>
      <c r="Q17" s="22" t="s">
        <v>15</v>
      </c>
    </row>
    <row r="18" spans="1:18" ht="20.100000000000001" customHeight="1">
      <c r="A18" s="65"/>
      <c r="B18" s="1" t="s">
        <v>5</v>
      </c>
      <c r="C18" s="2">
        <f t="shared" ref="C18:C37" si="2">C17+1</f>
        <v>43185</v>
      </c>
      <c r="D18" s="9"/>
      <c r="E18" s="12"/>
      <c r="F18" s="9"/>
      <c r="I18" s="64"/>
      <c r="J18" s="64"/>
      <c r="K18" s="64"/>
      <c r="R18" s="19"/>
    </row>
    <row r="19" spans="1:18" ht="27.95" customHeight="1">
      <c r="A19" s="65"/>
      <c r="B19" s="1" t="s">
        <v>0</v>
      </c>
      <c r="C19" s="2">
        <f t="shared" si="2"/>
        <v>43186</v>
      </c>
      <c r="D19" s="44" t="s">
        <v>44</v>
      </c>
      <c r="E19" s="58" t="s">
        <v>67</v>
      </c>
      <c r="F19" s="9"/>
      <c r="O19" s="23" t="s">
        <v>17</v>
      </c>
      <c r="P19" s="23" t="s">
        <v>15</v>
      </c>
      <c r="Q19" s="23" t="s">
        <v>16</v>
      </c>
    </row>
    <row r="20" spans="1:18" ht="26.1" customHeight="1">
      <c r="A20" s="65"/>
      <c r="B20" s="1" t="s">
        <v>1</v>
      </c>
      <c r="C20" s="2">
        <f t="shared" si="2"/>
        <v>43187</v>
      </c>
      <c r="D20" s="9"/>
      <c r="E20" s="12" t="s">
        <v>19</v>
      </c>
      <c r="F20" s="9"/>
      <c r="O20" s="25">
        <v>50</v>
      </c>
      <c r="P20" s="26">
        <f>(O20/100)*$P$17</f>
        <v>5</v>
      </c>
      <c r="Q20" s="27">
        <f>(1/P20)*TIME(1,0,0)</f>
        <v>8.3333333333333332E-3</v>
      </c>
    </row>
    <row r="21" spans="1:18" ht="39.75" customHeight="1">
      <c r="A21" s="65"/>
      <c r="B21" s="1" t="s">
        <v>2</v>
      </c>
      <c r="C21" s="2">
        <f t="shared" si="2"/>
        <v>43188</v>
      </c>
      <c r="D21" s="51" t="s">
        <v>47</v>
      </c>
      <c r="E21" s="12" t="s">
        <v>45</v>
      </c>
      <c r="F21" s="9"/>
      <c r="O21" s="25">
        <v>60</v>
      </c>
      <c r="P21" s="26">
        <f t="shared" ref="P21:P31" si="3">(O21/100)*$P$17</f>
        <v>6</v>
      </c>
      <c r="Q21" s="27">
        <f t="shared" ref="Q21:Q31" si="4">(1/P21)*TIME(1,0,0)</f>
        <v>6.9444444444444441E-3</v>
      </c>
    </row>
    <row r="22" spans="1:18" ht="20.100000000000001" customHeight="1">
      <c r="A22" s="65"/>
      <c r="B22" s="1" t="s">
        <v>6</v>
      </c>
      <c r="C22" s="2">
        <f t="shared" si="2"/>
        <v>43189</v>
      </c>
      <c r="D22" s="9"/>
      <c r="E22" s="12"/>
      <c r="F22" s="9"/>
      <c r="O22" s="25">
        <v>70</v>
      </c>
      <c r="P22" s="26">
        <f t="shared" si="3"/>
        <v>7</v>
      </c>
      <c r="Q22" s="27">
        <f t="shared" si="4"/>
        <v>5.9523809523809521E-3</v>
      </c>
    </row>
    <row r="23" spans="1:18" ht="33.75" customHeight="1">
      <c r="A23" s="65"/>
      <c r="B23" s="1" t="s">
        <v>3</v>
      </c>
      <c r="C23" s="2">
        <f t="shared" si="2"/>
        <v>43190</v>
      </c>
      <c r="D23" s="9" t="s">
        <v>46</v>
      </c>
      <c r="E23" s="12" t="s">
        <v>29</v>
      </c>
      <c r="F23" s="9"/>
      <c r="O23" s="25">
        <f t="shared" ref="O23:O31" si="5">O22+5</f>
        <v>75</v>
      </c>
      <c r="P23" s="26">
        <f t="shared" si="3"/>
        <v>7.5</v>
      </c>
      <c r="Q23" s="27">
        <f t="shared" si="4"/>
        <v>5.5555555555555549E-3</v>
      </c>
    </row>
    <row r="24" spans="1:18" ht="44.25" customHeight="1">
      <c r="A24" s="67" t="s">
        <v>7</v>
      </c>
      <c r="B24" s="3" t="s">
        <v>4</v>
      </c>
      <c r="C24" s="4">
        <f t="shared" si="2"/>
        <v>43191</v>
      </c>
      <c r="D24" s="14" t="s">
        <v>68</v>
      </c>
      <c r="E24" s="14" t="s">
        <v>19</v>
      </c>
      <c r="F24" s="14">
        <f>F31-1</f>
        <v>-10</v>
      </c>
      <c r="O24" s="25">
        <f t="shared" si="5"/>
        <v>80</v>
      </c>
      <c r="P24" s="26">
        <f t="shared" si="3"/>
        <v>8</v>
      </c>
      <c r="Q24" s="27">
        <f t="shared" si="4"/>
        <v>5.208333333333333E-3</v>
      </c>
    </row>
    <row r="25" spans="1:18" ht="20.100000000000001" customHeight="1">
      <c r="A25" s="67"/>
      <c r="B25" s="1" t="s">
        <v>5</v>
      </c>
      <c r="C25" s="2">
        <f t="shared" si="2"/>
        <v>43192</v>
      </c>
      <c r="D25" s="9"/>
      <c r="E25" s="12"/>
      <c r="F25" s="9"/>
      <c r="O25" s="25">
        <f t="shared" si="5"/>
        <v>85</v>
      </c>
      <c r="P25" s="26">
        <f t="shared" si="3"/>
        <v>8.5</v>
      </c>
      <c r="Q25" s="27">
        <f t="shared" si="4"/>
        <v>4.9019607843137254E-3</v>
      </c>
    </row>
    <row r="26" spans="1:18" ht="38.1" customHeight="1">
      <c r="A26" s="67"/>
      <c r="B26" s="1" t="s">
        <v>0</v>
      </c>
      <c r="C26" s="2">
        <f t="shared" si="2"/>
        <v>43193</v>
      </c>
      <c r="D26" s="9" t="s">
        <v>70</v>
      </c>
      <c r="E26" s="12" t="s">
        <v>21</v>
      </c>
      <c r="F26" s="9"/>
      <c r="O26" s="25">
        <f t="shared" si="5"/>
        <v>90</v>
      </c>
      <c r="P26" s="26">
        <f t="shared" si="3"/>
        <v>9</v>
      </c>
      <c r="Q26" s="27">
        <f t="shared" si="4"/>
        <v>4.6296296296296294E-3</v>
      </c>
    </row>
    <row r="27" spans="1:18" ht="29.1" customHeight="1">
      <c r="A27" s="67"/>
      <c r="B27" s="1" t="s">
        <v>1</v>
      </c>
      <c r="C27" s="2">
        <f t="shared" si="2"/>
        <v>43194</v>
      </c>
      <c r="D27" s="9"/>
      <c r="E27" s="12"/>
      <c r="F27" s="9"/>
      <c r="O27" s="25">
        <f t="shared" si="5"/>
        <v>95</v>
      </c>
      <c r="P27" s="26">
        <f t="shared" si="3"/>
        <v>9.5</v>
      </c>
      <c r="Q27" s="27">
        <f t="shared" si="4"/>
        <v>4.3859649122807015E-3</v>
      </c>
    </row>
    <row r="28" spans="1:18" ht="26.1" customHeight="1">
      <c r="A28" s="67"/>
      <c r="B28" s="1" t="s">
        <v>2</v>
      </c>
      <c r="C28" s="2">
        <f t="shared" si="2"/>
        <v>43195</v>
      </c>
      <c r="D28" s="9" t="s">
        <v>71</v>
      </c>
      <c r="E28" s="12" t="s">
        <v>30</v>
      </c>
      <c r="F28" s="9"/>
      <c r="O28" s="29">
        <f t="shared" si="5"/>
        <v>100</v>
      </c>
      <c r="P28" s="26">
        <f t="shared" si="3"/>
        <v>10</v>
      </c>
      <c r="Q28" s="27">
        <f t="shared" si="4"/>
        <v>4.1666666666666666E-3</v>
      </c>
      <c r="R28" s="36"/>
    </row>
    <row r="29" spans="1:18" ht="20.100000000000001" customHeight="1">
      <c r="A29" s="67"/>
      <c r="B29" s="1" t="s">
        <v>6</v>
      </c>
      <c r="C29" s="2">
        <f t="shared" si="2"/>
        <v>43196</v>
      </c>
      <c r="D29" s="9"/>
      <c r="E29" s="12"/>
      <c r="F29" s="9"/>
      <c r="O29" s="30">
        <f t="shared" si="5"/>
        <v>105</v>
      </c>
      <c r="P29" s="26">
        <f t="shared" si="3"/>
        <v>10.5</v>
      </c>
      <c r="Q29" s="27">
        <f t="shared" si="4"/>
        <v>3.968253968253968E-3</v>
      </c>
    </row>
    <row r="30" spans="1:18" ht="31.5" customHeight="1">
      <c r="A30" s="67"/>
      <c r="B30" s="1" t="s">
        <v>3</v>
      </c>
      <c r="C30" s="2">
        <f t="shared" si="2"/>
        <v>43197</v>
      </c>
      <c r="D30" s="9" t="s">
        <v>72</v>
      </c>
      <c r="E30" s="12" t="s">
        <v>48</v>
      </c>
      <c r="F30" s="9"/>
      <c r="O30" s="31">
        <f t="shared" si="5"/>
        <v>110</v>
      </c>
      <c r="P30" s="26">
        <f t="shared" si="3"/>
        <v>11</v>
      </c>
      <c r="Q30" s="27">
        <f>(1/P30)*TIME(1,0,0)</f>
        <v>3.787878787878788E-3</v>
      </c>
    </row>
    <row r="31" spans="1:18" ht="41.1" customHeight="1">
      <c r="A31" s="67"/>
      <c r="B31" s="3" t="s">
        <v>4</v>
      </c>
      <c r="C31" s="4">
        <f t="shared" si="2"/>
        <v>43198</v>
      </c>
      <c r="D31" s="14" t="s">
        <v>73</v>
      </c>
      <c r="E31" s="14" t="s">
        <v>19</v>
      </c>
      <c r="F31" s="14">
        <f>F38-1</f>
        <v>-9</v>
      </c>
      <c r="O31" s="32">
        <f t="shared" si="5"/>
        <v>115</v>
      </c>
      <c r="P31" s="26">
        <f t="shared" si="3"/>
        <v>11.5</v>
      </c>
      <c r="Q31" s="27">
        <f t="shared" si="4"/>
        <v>3.6231884057971011E-3</v>
      </c>
    </row>
    <row r="32" spans="1:18" ht="20.100000000000001" customHeight="1">
      <c r="A32" s="67"/>
      <c r="B32" s="1" t="s">
        <v>5</v>
      </c>
      <c r="C32" s="2">
        <f t="shared" si="2"/>
        <v>43199</v>
      </c>
      <c r="D32" s="9"/>
      <c r="E32" s="12"/>
      <c r="F32" s="68" t="s">
        <v>24</v>
      </c>
    </row>
    <row r="33" spans="1:19" ht="27.75" customHeight="1">
      <c r="A33" s="67"/>
      <c r="B33" s="1" t="s">
        <v>0</v>
      </c>
      <c r="C33" s="2">
        <f t="shared" si="2"/>
        <v>43200</v>
      </c>
      <c r="D33" s="9" t="s">
        <v>49</v>
      </c>
      <c r="E33" s="12" t="s">
        <v>19</v>
      </c>
      <c r="F33" s="69"/>
      <c r="S33" s="19"/>
    </row>
    <row r="34" spans="1:19" ht="21.95" customHeight="1">
      <c r="A34" s="67"/>
      <c r="B34" s="1" t="s">
        <v>1</v>
      </c>
      <c r="C34" s="2">
        <f t="shared" si="2"/>
        <v>43201</v>
      </c>
      <c r="D34" s="9"/>
      <c r="E34" s="12"/>
      <c r="F34" s="69"/>
    </row>
    <row r="35" spans="1:19" ht="24" customHeight="1">
      <c r="A35" s="67"/>
      <c r="B35" s="1" t="s">
        <v>2</v>
      </c>
      <c r="C35" s="2">
        <f t="shared" si="2"/>
        <v>43202</v>
      </c>
      <c r="D35" s="9" t="s">
        <v>41</v>
      </c>
      <c r="E35" s="12" t="s">
        <v>19</v>
      </c>
      <c r="F35" s="69"/>
      <c r="S35" s="19"/>
    </row>
    <row r="36" spans="1:19" ht="20.100000000000001" customHeight="1">
      <c r="A36" s="67"/>
      <c r="B36" s="1" t="s">
        <v>6</v>
      </c>
      <c r="C36" s="2">
        <f t="shared" si="2"/>
        <v>43203</v>
      </c>
      <c r="D36" s="9"/>
      <c r="E36" s="12"/>
      <c r="F36" s="69"/>
      <c r="S36" s="24"/>
    </row>
    <row r="37" spans="1:19" ht="28.5" customHeight="1">
      <c r="A37" s="67"/>
      <c r="B37" s="1" t="s">
        <v>3</v>
      </c>
      <c r="C37" s="2">
        <f t="shared" si="2"/>
        <v>43204</v>
      </c>
      <c r="D37" s="9" t="s">
        <v>31</v>
      </c>
      <c r="E37" s="12" t="s">
        <v>13</v>
      </c>
      <c r="F37" s="70"/>
      <c r="I37" s="11"/>
      <c r="S37" s="28"/>
    </row>
    <row r="38" spans="1:19" ht="30.95" customHeight="1">
      <c r="A38" s="67"/>
      <c r="B38" s="3" t="s">
        <v>4</v>
      </c>
      <c r="C38" s="4">
        <f t="shared" ref="C38:C94" si="6">C37+1</f>
        <v>43205</v>
      </c>
      <c r="D38" s="14" t="s">
        <v>50</v>
      </c>
      <c r="E38" s="14" t="s">
        <v>19</v>
      </c>
      <c r="F38" s="14">
        <f>F45-1</f>
        <v>-8</v>
      </c>
      <c r="S38" s="28"/>
    </row>
    <row r="39" spans="1:19" ht="20.100000000000001" customHeight="1">
      <c r="A39" s="67"/>
      <c r="B39" s="1" t="s">
        <v>5</v>
      </c>
      <c r="C39" s="2">
        <f t="shared" si="6"/>
        <v>43206</v>
      </c>
      <c r="D39" s="9"/>
      <c r="E39" s="12"/>
      <c r="F39" s="9"/>
      <c r="S39" s="28"/>
    </row>
    <row r="40" spans="1:19" ht="27" customHeight="1">
      <c r="A40" s="67"/>
      <c r="B40" s="1" t="s">
        <v>0</v>
      </c>
      <c r="C40" s="2">
        <f t="shared" si="6"/>
        <v>43207</v>
      </c>
      <c r="D40" s="9" t="s">
        <v>51</v>
      </c>
      <c r="E40" s="12" t="s">
        <v>12</v>
      </c>
      <c r="F40" s="9"/>
      <c r="S40" s="28"/>
    </row>
    <row r="41" spans="1:19" ht="27.95" customHeight="1">
      <c r="A41" s="67"/>
      <c r="B41" s="1" t="s">
        <v>1</v>
      </c>
      <c r="C41" s="2">
        <f t="shared" si="6"/>
        <v>43208</v>
      </c>
      <c r="D41" s="9" t="s">
        <v>74</v>
      </c>
      <c r="E41" s="12" t="s">
        <v>19</v>
      </c>
      <c r="F41" s="9"/>
      <c r="S41" s="28"/>
    </row>
    <row r="42" spans="1:19" ht="27.75" customHeight="1">
      <c r="A42" s="67"/>
      <c r="B42" s="1" t="s">
        <v>2</v>
      </c>
      <c r="C42" s="2">
        <f t="shared" si="6"/>
        <v>43209</v>
      </c>
      <c r="D42" s="9" t="s">
        <v>53</v>
      </c>
      <c r="E42" s="12" t="s">
        <v>30</v>
      </c>
      <c r="F42" s="9"/>
      <c r="S42" s="28"/>
    </row>
    <row r="43" spans="1:19" ht="20.100000000000001" customHeight="1">
      <c r="A43" s="67"/>
      <c r="B43" s="1" t="s">
        <v>6</v>
      </c>
      <c r="C43" s="2">
        <f t="shared" si="6"/>
        <v>43210</v>
      </c>
      <c r="D43" s="9"/>
      <c r="E43" s="12"/>
      <c r="F43" s="9"/>
      <c r="S43" s="28"/>
    </row>
    <row r="44" spans="1:19" ht="33.75" customHeight="1">
      <c r="A44" s="67"/>
      <c r="B44" s="1" t="s">
        <v>3</v>
      </c>
      <c r="C44" s="2">
        <f t="shared" si="6"/>
        <v>43211</v>
      </c>
      <c r="D44" s="9" t="s">
        <v>54</v>
      </c>
      <c r="E44" s="12" t="s">
        <v>33</v>
      </c>
      <c r="F44" s="9"/>
      <c r="S44" s="28"/>
    </row>
    <row r="45" spans="1:19" ht="30" customHeight="1">
      <c r="A45" s="67"/>
      <c r="B45" s="3" t="s">
        <v>4</v>
      </c>
      <c r="C45" s="4">
        <f t="shared" si="6"/>
        <v>43212</v>
      </c>
      <c r="D45" s="14" t="s">
        <v>75</v>
      </c>
      <c r="E45" s="14" t="s">
        <v>19</v>
      </c>
      <c r="F45" s="14">
        <f>F52-1</f>
        <v>-7</v>
      </c>
      <c r="S45" s="28"/>
    </row>
    <row r="46" spans="1:19" ht="20.100000000000001" customHeight="1">
      <c r="A46" s="67"/>
      <c r="B46" s="1" t="s">
        <v>5</v>
      </c>
      <c r="C46" s="2">
        <f t="shared" si="6"/>
        <v>43213</v>
      </c>
      <c r="D46" s="9"/>
      <c r="E46" s="12"/>
      <c r="F46" s="9"/>
      <c r="S46" s="28"/>
    </row>
    <row r="47" spans="1:19" ht="30.75" customHeight="1">
      <c r="A47" s="67"/>
      <c r="B47" s="1" t="s">
        <v>0</v>
      </c>
      <c r="C47" s="2">
        <f t="shared" si="6"/>
        <v>43214</v>
      </c>
      <c r="D47" s="9" t="s">
        <v>55</v>
      </c>
      <c r="E47" s="12" t="s">
        <v>19</v>
      </c>
      <c r="F47" s="9"/>
      <c r="S47" s="28"/>
    </row>
    <row r="48" spans="1:19" ht="20.100000000000001" customHeight="1">
      <c r="A48" s="67"/>
      <c r="B48" s="1" t="s">
        <v>1</v>
      </c>
      <c r="C48" s="2">
        <f t="shared" si="6"/>
        <v>43215</v>
      </c>
      <c r="D48" s="9" t="s">
        <v>76</v>
      </c>
      <c r="E48" s="12" t="s">
        <v>19</v>
      </c>
      <c r="F48" s="9"/>
      <c r="S48" s="28"/>
    </row>
    <row r="49" spans="1:19" ht="33.950000000000003" customHeight="1">
      <c r="A49" s="67"/>
      <c r="B49" s="1" t="s">
        <v>2</v>
      </c>
      <c r="C49" s="2">
        <f t="shared" si="6"/>
        <v>43216</v>
      </c>
      <c r="D49" s="9" t="s">
        <v>56</v>
      </c>
      <c r="E49" s="12" t="s">
        <v>21</v>
      </c>
      <c r="F49" s="9"/>
      <c r="O49" s="33"/>
      <c r="P49" s="33"/>
      <c r="Q49" s="33"/>
      <c r="R49" s="33"/>
      <c r="S49" s="34"/>
    </row>
    <row r="50" spans="1:19" ht="20.100000000000001" customHeight="1">
      <c r="A50" s="67"/>
      <c r="B50" s="1" t="s">
        <v>6</v>
      </c>
      <c r="C50" s="2">
        <f t="shared" si="6"/>
        <v>43217</v>
      </c>
      <c r="D50" s="9"/>
      <c r="E50" s="12"/>
      <c r="F50" s="9"/>
      <c r="O50" s="35"/>
      <c r="P50" s="34"/>
      <c r="Q50" s="34"/>
      <c r="R50" s="34"/>
      <c r="S50" s="34"/>
    </row>
    <row r="51" spans="1:19" ht="24.95" customHeight="1">
      <c r="A51" s="67"/>
      <c r="B51" s="1" t="s">
        <v>3</v>
      </c>
      <c r="C51" s="2">
        <f t="shared" si="6"/>
        <v>43218</v>
      </c>
      <c r="D51" s="46" t="s">
        <v>22</v>
      </c>
      <c r="E51" s="12" t="s">
        <v>19</v>
      </c>
      <c r="F51" s="9"/>
      <c r="O51" s="19"/>
      <c r="P51" s="19"/>
      <c r="Q51" s="19"/>
      <c r="R51" s="19"/>
      <c r="S51" s="19"/>
    </row>
    <row r="52" spans="1:19" ht="27.95" customHeight="1">
      <c r="A52" s="67"/>
      <c r="B52" s="3" t="s">
        <v>4</v>
      </c>
      <c r="C52" s="4">
        <f t="shared" si="6"/>
        <v>43219</v>
      </c>
      <c r="D52" s="10" t="s">
        <v>31</v>
      </c>
      <c r="E52" s="14" t="s">
        <v>19</v>
      </c>
      <c r="F52" s="14">
        <f>F59-1</f>
        <v>-6</v>
      </c>
      <c r="O52" s="19"/>
      <c r="P52" s="19"/>
      <c r="Q52" s="19"/>
      <c r="R52" s="19"/>
      <c r="S52" s="19"/>
    </row>
    <row r="53" spans="1:19" ht="20.100000000000001" customHeight="1">
      <c r="A53" s="67"/>
      <c r="B53" s="1" t="s">
        <v>5</v>
      </c>
      <c r="C53" s="2">
        <f t="shared" si="6"/>
        <v>43220</v>
      </c>
      <c r="D53" s="9"/>
      <c r="E53" s="12"/>
      <c r="F53" s="9"/>
      <c r="O53" s="19"/>
      <c r="P53" s="19"/>
      <c r="Q53" s="19"/>
      <c r="R53" s="19"/>
      <c r="S53" s="19"/>
    </row>
    <row r="54" spans="1:19" ht="29.1" customHeight="1">
      <c r="A54" s="67"/>
      <c r="B54" s="1" t="s">
        <v>0</v>
      </c>
      <c r="C54" s="2">
        <f t="shared" si="6"/>
        <v>43221</v>
      </c>
      <c r="D54" s="9" t="s">
        <v>77</v>
      </c>
      <c r="E54" s="12" t="s">
        <v>30</v>
      </c>
      <c r="F54" s="9"/>
      <c r="O54" s="19"/>
      <c r="P54" s="19"/>
      <c r="Q54" s="19"/>
      <c r="R54" s="19"/>
      <c r="S54" s="19"/>
    </row>
    <row r="55" spans="1:19" ht="20.100000000000001" customHeight="1">
      <c r="A55" s="67"/>
      <c r="B55" s="1" t="s">
        <v>1</v>
      </c>
      <c r="C55" s="2">
        <f t="shared" si="6"/>
        <v>43222</v>
      </c>
      <c r="D55" s="9" t="s">
        <v>34</v>
      </c>
      <c r="E55" s="12" t="s">
        <v>19</v>
      </c>
      <c r="F55" s="9"/>
      <c r="O55" s="19"/>
      <c r="P55" s="19"/>
      <c r="Q55" s="19"/>
      <c r="R55" s="19"/>
      <c r="S55" s="19"/>
    </row>
    <row r="56" spans="1:19" ht="41.1" customHeight="1">
      <c r="A56" s="67"/>
      <c r="B56" s="1" t="s">
        <v>2</v>
      </c>
      <c r="C56" s="2">
        <f t="shared" si="6"/>
        <v>43223</v>
      </c>
      <c r="D56" s="9" t="s">
        <v>57</v>
      </c>
      <c r="E56" s="12" t="s">
        <v>35</v>
      </c>
      <c r="F56" s="9"/>
      <c r="O56" s="19"/>
      <c r="P56" s="19"/>
      <c r="Q56" s="19"/>
      <c r="R56" s="19"/>
      <c r="S56" s="19"/>
    </row>
    <row r="57" spans="1:19" ht="21" customHeight="1">
      <c r="A57" s="67"/>
      <c r="B57" s="1" t="s">
        <v>6</v>
      </c>
      <c r="C57" s="2">
        <f t="shared" si="6"/>
        <v>43224</v>
      </c>
      <c r="D57" s="9" t="s">
        <v>34</v>
      </c>
      <c r="E57" s="12" t="s">
        <v>19</v>
      </c>
      <c r="F57" s="9"/>
      <c r="O57" s="19"/>
      <c r="P57" s="19"/>
      <c r="Q57" s="19"/>
      <c r="R57" s="21"/>
      <c r="S57" s="19"/>
    </row>
    <row r="58" spans="1:19" s="13" customFormat="1" ht="35.25" customHeight="1">
      <c r="A58" s="67"/>
      <c r="B58" s="1" t="s">
        <v>3</v>
      </c>
      <c r="C58" s="2">
        <f t="shared" si="6"/>
        <v>43225</v>
      </c>
      <c r="D58" s="9"/>
      <c r="E58" s="12"/>
      <c r="F58" s="9"/>
      <c r="O58" s="19"/>
      <c r="P58" s="19"/>
      <c r="Q58" s="19"/>
      <c r="R58" s="21"/>
      <c r="S58" s="19"/>
    </row>
    <row r="59" spans="1:19" s="13" customFormat="1" ht="42.75" customHeight="1">
      <c r="A59" s="67"/>
      <c r="B59" s="3" t="s">
        <v>4</v>
      </c>
      <c r="C59" s="4">
        <f t="shared" si="6"/>
        <v>43226</v>
      </c>
      <c r="D59" s="14" t="s">
        <v>78</v>
      </c>
      <c r="E59" s="57" t="s">
        <v>14</v>
      </c>
      <c r="F59" s="14">
        <f>F66-1</f>
        <v>-5</v>
      </c>
      <c r="O59" s="19"/>
      <c r="P59" s="19"/>
      <c r="Q59" s="19"/>
      <c r="R59" s="21"/>
      <c r="S59" s="19"/>
    </row>
    <row r="60" spans="1:19" ht="20.100000000000001" customHeight="1">
      <c r="A60" s="67"/>
      <c r="B60" s="1" t="s">
        <v>5</v>
      </c>
      <c r="C60" s="2">
        <f t="shared" si="6"/>
        <v>43227</v>
      </c>
      <c r="D60" s="9"/>
      <c r="E60" s="12"/>
      <c r="F60" s="68" t="s">
        <v>24</v>
      </c>
    </row>
    <row r="61" spans="1:19" ht="27" customHeight="1">
      <c r="A61" s="67"/>
      <c r="B61" s="1" t="s">
        <v>0</v>
      </c>
      <c r="C61" s="2">
        <f t="shared" si="6"/>
        <v>43228</v>
      </c>
      <c r="D61" s="9" t="s">
        <v>58</v>
      </c>
      <c r="E61" s="12" t="s">
        <v>19</v>
      </c>
      <c r="F61" s="69"/>
    </row>
    <row r="62" spans="1:19" ht="20.100000000000001" customHeight="1">
      <c r="A62" s="67"/>
      <c r="B62" s="1" t="s">
        <v>1</v>
      </c>
      <c r="C62" s="2">
        <f t="shared" si="6"/>
        <v>43229</v>
      </c>
      <c r="D62" s="9"/>
      <c r="E62" s="12"/>
      <c r="F62" s="69"/>
    </row>
    <row r="63" spans="1:19" s="13" customFormat="1" ht="24.95" customHeight="1">
      <c r="A63" s="67"/>
      <c r="B63" s="1" t="s">
        <v>2</v>
      </c>
      <c r="C63" s="2">
        <f t="shared" si="6"/>
        <v>43230</v>
      </c>
      <c r="D63" s="9" t="s">
        <v>60</v>
      </c>
      <c r="E63" s="12" t="s">
        <v>32</v>
      </c>
      <c r="F63" s="69"/>
    </row>
    <row r="64" spans="1:19" ht="20.100000000000001" customHeight="1">
      <c r="A64" s="67"/>
      <c r="B64" s="1" t="s">
        <v>6</v>
      </c>
      <c r="C64" s="2">
        <f t="shared" si="6"/>
        <v>43231</v>
      </c>
      <c r="D64" s="9"/>
      <c r="E64" s="12"/>
      <c r="F64" s="69"/>
      <c r="G64" s="16" t="s">
        <v>10</v>
      </c>
    </row>
    <row r="65" spans="1:8" ht="32.25" customHeight="1">
      <c r="A65" s="67"/>
      <c r="B65" s="1" t="s">
        <v>3</v>
      </c>
      <c r="C65" s="2">
        <f t="shared" si="6"/>
        <v>43232</v>
      </c>
      <c r="D65" s="17" t="s">
        <v>59</v>
      </c>
      <c r="E65" s="12" t="s">
        <v>19</v>
      </c>
      <c r="F65" s="70"/>
    </row>
    <row r="66" spans="1:8" ht="38.25" customHeight="1">
      <c r="A66" s="67"/>
      <c r="B66" s="3" t="s">
        <v>4</v>
      </c>
      <c r="C66" s="4">
        <f t="shared" si="6"/>
        <v>43233</v>
      </c>
      <c r="D66" s="10" t="s">
        <v>61</v>
      </c>
      <c r="E66" s="14" t="s">
        <v>36</v>
      </c>
      <c r="F66" s="14">
        <f>F73-1</f>
        <v>-4</v>
      </c>
      <c r="H66" s="13"/>
    </row>
    <row r="67" spans="1:8" ht="20.100000000000001" customHeight="1">
      <c r="A67" s="67"/>
      <c r="B67" s="1" t="s">
        <v>5</v>
      </c>
      <c r="C67" s="2">
        <f t="shared" si="6"/>
        <v>43234</v>
      </c>
      <c r="D67" s="9"/>
      <c r="E67" s="12"/>
      <c r="F67" s="9"/>
    </row>
    <row r="68" spans="1:8" ht="20.100000000000001" customHeight="1">
      <c r="A68" s="67"/>
      <c r="B68" s="1" t="s">
        <v>0</v>
      </c>
      <c r="C68" s="2">
        <f t="shared" si="6"/>
        <v>43235</v>
      </c>
      <c r="D68" s="9" t="s">
        <v>79</v>
      </c>
      <c r="E68" s="12" t="s">
        <v>19</v>
      </c>
      <c r="F68" s="9"/>
    </row>
    <row r="69" spans="1:8" ht="27.95" customHeight="1">
      <c r="A69" s="67"/>
      <c r="B69" s="1" t="s">
        <v>1</v>
      </c>
      <c r="C69" s="2">
        <f t="shared" si="6"/>
        <v>43236</v>
      </c>
      <c r="D69" s="9" t="s">
        <v>80</v>
      </c>
      <c r="E69" s="12" t="s">
        <v>19</v>
      </c>
      <c r="F69" s="9"/>
    </row>
    <row r="70" spans="1:8" ht="20.100000000000001" customHeight="1">
      <c r="A70" s="67"/>
      <c r="B70" s="1" t="s">
        <v>2</v>
      </c>
      <c r="C70" s="2">
        <f t="shared" si="6"/>
        <v>43237</v>
      </c>
      <c r="D70" s="9" t="s">
        <v>62</v>
      </c>
      <c r="E70" s="12" t="s">
        <v>12</v>
      </c>
      <c r="F70" s="9"/>
    </row>
    <row r="71" spans="1:8" ht="20.100000000000001" customHeight="1">
      <c r="A71" s="67"/>
      <c r="B71" s="1" t="s">
        <v>6</v>
      </c>
      <c r="C71" s="2">
        <f t="shared" si="6"/>
        <v>43238</v>
      </c>
      <c r="D71" s="9"/>
      <c r="E71" s="12"/>
      <c r="F71" s="9"/>
    </row>
    <row r="72" spans="1:8" s="13" customFormat="1" ht="48" customHeight="1">
      <c r="A72" s="67"/>
      <c r="B72" s="1" t="s">
        <v>3</v>
      </c>
      <c r="C72" s="2">
        <f t="shared" si="6"/>
        <v>43239</v>
      </c>
      <c r="D72" s="9" t="s">
        <v>81</v>
      </c>
      <c r="E72" s="59" t="s">
        <v>37</v>
      </c>
      <c r="F72" s="9"/>
    </row>
    <row r="73" spans="1:8" ht="36.75" customHeight="1">
      <c r="A73" s="67"/>
      <c r="B73" s="3" t="s">
        <v>4</v>
      </c>
      <c r="C73" s="4">
        <f t="shared" si="6"/>
        <v>43240</v>
      </c>
      <c r="D73" s="14" t="s">
        <v>50</v>
      </c>
      <c r="E73" s="60"/>
      <c r="F73" s="14">
        <f>F80-1</f>
        <v>-3</v>
      </c>
    </row>
    <row r="74" spans="1:8" ht="20.100000000000001" customHeight="1">
      <c r="A74" s="67"/>
      <c r="B74" s="1" t="s">
        <v>5</v>
      </c>
      <c r="C74" s="2">
        <f t="shared" si="6"/>
        <v>43241</v>
      </c>
      <c r="D74" s="9"/>
      <c r="E74" s="12"/>
      <c r="F74" s="9"/>
    </row>
    <row r="75" spans="1:8" ht="20.100000000000001" customHeight="1">
      <c r="A75" s="67"/>
      <c r="B75" s="1" t="s">
        <v>0</v>
      </c>
      <c r="C75" s="2">
        <f t="shared" si="6"/>
        <v>43242</v>
      </c>
      <c r="D75" s="9" t="s">
        <v>63</v>
      </c>
      <c r="E75" s="12" t="s">
        <v>19</v>
      </c>
      <c r="F75" s="9"/>
    </row>
    <row r="76" spans="1:8" ht="28.5" customHeight="1">
      <c r="A76" s="67"/>
      <c r="B76" s="1" t="s">
        <v>1</v>
      </c>
      <c r="C76" s="2">
        <f t="shared" si="6"/>
        <v>43243</v>
      </c>
      <c r="D76" s="9" t="s">
        <v>64</v>
      </c>
      <c r="E76" s="12" t="s">
        <v>19</v>
      </c>
      <c r="F76" s="9"/>
    </row>
    <row r="77" spans="1:8" s="13" customFormat="1" ht="21" customHeight="1">
      <c r="A77" s="67"/>
      <c r="B77" s="1" t="s">
        <v>2</v>
      </c>
      <c r="C77" s="2">
        <f t="shared" si="6"/>
        <v>43244</v>
      </c>
      <c r="D77" s="9" t="s">
        <v>44</v>
      </c>
      <c r="E77" s="12" t="s">
        <v>12</v>
      </c>
      <c r="F77" s="9"/>
    </row>
    <row r="78" spans="1:8" ht="20.100000000000001" customHeight="1">
      <c r="A78" s="67"/>
      <c r="B78" s="1" t="s">
        <v>6</v>
      </c>
      <c r="C78" s="2">
        <f t="shared" si="6"/>
        <v>43245</v>
      </c>
      <c r="D78" s="52"/>
      <c r="E78" s="53"/>
      <c r="F78" s="9"/>
    </row>
    <row r="79" spans="1:8" ht="32.1" customHeight="1">
      <c r="A79" s="67"/>
      <c r="B79" s="52" t="s">
        <v>3</v>
      </c>
      <c r="C79" s="54">
        <f t="shared" si="6"/>
        <v>43246</v>
      </c>
      <c r="D79" s="52" t="s">
        <v>82</v>
      </c>
      <c r="E79" s="56" t="s">
        <v>35</v>
      </c>
      <c r="F79" s="52"/>
    </row>
    <row r="80" spans="1:8" ht="36" customHeight="1">
      <c r="A80" s="66" t="s">
        <v>23</v>
      </c>
      <c r="B80" s="52" t="s">
        <v>4</v>
      </c>
      <c r="C80" s="4">
        <f t="shared" si="6"/>
        <v>43247</v>
      </c>
      <c r="D80" s="50" t="s">
        <v>42</v>
      </c>
      <c r="E80" s="14"/>
      <c r="F80" s="14">
        <f>F87-1</f>
        <v>-2</v>
      </c>
    </row>
    <row r="81" spans="1:13" ht="18.95" customHeight="1">
      <c r="A81" s="66"/>
      <c r="B81" s="52" t="s">
        <v>5</v>
      </c>
      <c r="C81" s="55">
        <f t="shared" si="6"/>
        <v>43248</v>
      </c>
      <c r="D81" s="52"/>
      <c r="E81" s="56"/>
      <c r="F81" s="52"/>
    </row>
    <row r="82" spans="1:13" ht="18.95" customHeight="1">
      <c r="A82" s="66"/>
      <c r="B82" s="52" t="s">
        <v>0</v>
      </c>
      <c r="C82" s="55">
        <f t="shared" si="6"/>
        <v>43249</v>
      </c>
      <c r="D82" s="9" t="s">
        <v>83</v>
      </c>
      <c r="E82" s="56" t="s">
        <v>19</v>
      </c>
      <c r="F82" s="52"/>
    </row>
    <row r="83" spans="1:13" ht="18.95" customHeight="1">
      <c r="A83" s="66"/>
      <c r="B83" s="52" t="s">
        <v>1</v>
      </c>
      <c r="C83" s="55">
        <f t="shared" si="6"/>
        <v>43250</v>
      </c>
      <c r="D83" s="9" t="s">
        <v>84</v>
      </c>
      <c r="E83" s="56" t="s">
        <v>19</v>
      </c>
      <c r="F83" s="52"/>
    </row>
    <row r="84" spans="1:13" ht="41.25" customHeight="1">
      <c r="A84" s="66"/>
      <c r="B84" s="52" t="s">
        <v>2</v>
      </c>
      <c r="C84" s="55">
        <f t="shared" si="6"/>
        <v>43251</v>
      </c>
      <c r="D84" s="52" t="s">
        <v>38</v>
      </c>
      <c r="E84" s="56" t="s">
        <v>13</v>
      </c>
      <c r="F84" s="52"/>
    </row>
    <row r="85" spans="1:13" ht="18.95" customHeight="1">
      <c r="A85" s="66"/>
      <c r="B85" s="52" t="s">
        <v>6</v>
      </c>
      <c r="C85" s="55">
        <f t="shared" si="6"/>
        <v>43252</v>
      </c>
      <c r="D85" s="52"/>
      <c r="E85" s="56"/>
      <c r="F85" s="52"/>
    </row>
    <row r="86" spans="1:13" ht="18.95" customHeight="1">
      <c r="A86" s="66"/>
      <c r="B86" s="52" t="s">
        <v>3</v>
      </c>
      <c r="C86" s="55">
        <f t="shared" si="6"/>
        <v>43253</v>
      </c>
      <c r="D86" s="52" t="s">
        <v>74</v>
      </c>
      <c r="E86" s="56" t="s">
        <v>19</v>
      </c>
      <c r="F86" s="52"/>
    </row>
    <row r="87" spans="1:13" ht="41.1" customHeight="1">
      <c r="A87" s="66"/>
      <c r="B87" s="41" t="s">
        <v>4</v>
      </c>
      <c r="C87" s="42">
        <f t="shared" si="6"/>
        <v>43254</v>
      </c>
      <c r="D87" s="18" t="s">
        <v>39</v>
      </c>
      <c r="E87" s="18" t="s">
        <v>19</v>
      </c>
      <c r="F87" s="18">
        <f>F94-1</f>
        <v>-1</v>
      </c>
    </row>
    <row r="88" spans="1:13" ht="18.95" customHeight="1">
      <c r="A88" s="66"/>
      <c r="B88" s="52" t="s">
        <v>5</v>
      </c>
      <c r="C88" s="55">
        <f t="shared" si="6"/>
        <v>43255</v>
      </c>
      <c r="D88" s="52"/>
      <c r="E88" s="56"/>
      <c r="F88" s="52"/>
    </row>
    <row r="89" spans="1:13" ht="18.95" customHeight="1">
      <c r="A89" s="66"/>
      <c r="B89" s="52" t="s">
        <v>0</v>
      </c>
      <c r="C89" s="55">
        <f t="shared" si="6"/>
        <v>43256</v>
      </c>
      <c r="D89" s="52" t="s">
        <v>11</v>
      </c>
      <c r="E89" s="56" t="s">
        <v>19</v>
      </c>
      <c r="F89" s="52"/>
    </row>
    <row r="90" spans="1:13" ht="18.95" customHeight="1">
      <c r="A90" s="66"/>
      <c r="B90" s="52" t="s">
        <v>1</v>
      </c>
      <c r="C90" s="55">
        <f t="shared" si="6"/>
        <v>43257</v>
      </c>
      <c r="D90" s="52"/>
      <c r="E90" s="56"/>
      <c r="F90" s="52"/>
      <c r="I90" s="39"/>
      <c r="J90" s="40"/>
      <c r="K90" s="38"/>
      <c r="L90" s="38"/>
      <c r="M90" s="38"/>
    </row>
    <row r="91" spans="1:13" ht="18.95" customHeight="1">
      <c r="A91" s="66"/>
      <c r="B91" s="52" t="s">
        <v>2</v>
      </c>
      <c r="C91" s="55">
        <f t="shared" si="6"/>
        <v>43258</v>
      </c>
      <c r="D91" s="52" t="s">
        <v>43</v>
      </c>
      <c r="E91" s="56" t="s">
        <v>19</v>
      </c>
      <c r="F91" s="52"/>
      <c r="I91" s="39"/>
      <c r="J91" s="40"/>
      <c r="K91" s="38"/>
      <c r="L91" s="38"/>
      <c r="M91" s="38"/>
    </row>
    <row r="92" spans="1:13" ht="18.95" customHeight="1">
      <c r="A92" s="66"/>
      <c r="B92" s="52" t="s">
        <v>6</v>
      </c>
      <c r="C92" s="55">
        <f t="shared" si="6"/>
        <v>43259</v>
      </c>
      <c r="D92" s="52"/>
      <c r="E92" s="56"/>
      <c r="F92" s="52"/>
      <c r="I92" s="39"/>
      <c r="J92" s="40"/>
      <c r="K92" s="38"/>
      <c r="L92" s="38"/>
      <c r="M92" s="38"/>
    </row>
    <row r="93" spans="1:13" ht="47.1" customHeight="1">
      <c r="A93" s="45"/>
      <c r="B93" s="49" t="s">
        <v>3</v>
      </c>
      <c r="C93" s="48">
        <f t="shared" si="6"/>
        <v>43260</v>
      </c>
      <c r="D93" s="47" t="s">
        <v>65</v>
      </c>
      <c r="E93" s="47"/>
      <c r="F93" s="47"/>
      <c r="I93" s="39"/>
      <c r="J93" s="40"/>
      <c r="K93" s="38"/>
      <c r="L93" s="38"/>
      <c r="M93" s="38"/>
    </row>
    <row r="94" spans="1:13" ht="23.1" customHeight="1">
      <c r="A94" s="18"/>
      <c r="B94" s="41" t="s">
        <v>4</v>
      </c>
      <c r="C94" s="42">
        <f t="shared" si="6"/>
        <v>43261</v>
      </c>
      <c r="D94" s="18"/>
      <c r="E94" s="18"/>
      <c r="F94" s="18">
        <v>0</v>
      </c>
      <c r="I94" s="39"/>
      <c r="J94" s="40"/>
      <c r="K94" s="38"/>
      <c r="L94" s="38"/>
      <c r="M94" s="38"/>
    </row>
    <row r="95" spans="1:13" s="37" customFormat="1" ht="23.1" customHeight="1">
      <c r="A95" s="43"/>
      <c r="B95" s="5"/>
      <c r="C95" s="6"/>
      <c r="D95" s="11"/>
      <c r="E95" s="15"/>
      <c r="F95" s="8"/>
    </row>
    <row r="96" spans="1:13" s="37" customFormat="1" ht="23.1" customHeight="1">
      <c r="A96" s="43"/>
      <c r="B96" s="5"/>
      <c r="C96" s="6"/>
      <c r="D96" s="11"/>
      <c r="E96" s="15"/>
      <c r="F96" s="8"/>
    </row>
    <row r="97" spans="1:6" s="37" customFormat="1" ht="23.1" customHeight="1">
      <c r="A97" s="43"/>
      <c r="B97" s="5"/>
      <c r="C97" s="6"/>
      <c r="D97" s="11"/>
      <c r="E97" s="15"/>
      <c r="F97" s="8"/>
    </row>
    <row r="98" spans="1:6" s="37" customFormat="1" ht="23.1" customHeight="1">
      <c r="A98" s="43"/>
      <c r="B98" s="5"/>
      <c r="C98" s="6"/>
      <c r="D98" s="11"/>
      <c r="E98" s="15"/>
      <c r="F98" s="8"/>
    </row>
    <row r="99" spans="1:6" s="37" customFormat="1" ht="23.1" customHeight="1">
      <c r="A99" s="43"/>
      <c r="B99" s="5"/>
      <c r="C99" s="6"/>
      <c r="D99" s="11"/>
      <c r="E99" s="15"/>
      <c r="F99" s="8"/>
    </row>
    <row r="100" spans="1:6" s="37" customFormat="1" ht="23.1" customHeight="1">
      <c r="A100" s="43"/>
      <c r="B100" s="5"/>
      <c r="C100" s="6"/>
      <c r="D100" s="11"/>
      <c r="E100" s="15"/>
      <c r="F100" s="8"/>
    </row>
    <row r="101" spans="1:6" s="37" customFormat="1" ht="23.1" customHeight="1">
      <c r="A101" s="43"/>
      <c r="B101" s="5"/>
      <c r="C101" s="6"/>
      <c r="D101" s="11"/>
      <c r="E101" s="15"/>
      <c r="F101" s="8"/>
    </row>
    <row r="102" spans="1:6" s="37" customFormat="1" ht="23.1" customHeight="1">
      <c r="A102" s="43"/>
      <c r="B102" s="5"/>
      <c r="C102" s="6"/>
      <c r="D102" s="11"/>
      <c r="E102" s="15"/>
      <c r="F102" s="8"/>
    </row>
    <row r="103" spans="1:6" s="37" customFormat="1" ht="23.1" customHeight="1">
      <c r="A103" s="43"/>
      <c r="B103" s="5"/>
      <c r="C103" s="6"/>
      <c r="D103" s="11"/>
      <c r="E103" s="15"/>
      <c r="F103" s="8"/>
    </row>
    <row r="104" spans="1:6" s="37" customFormat="1" ht="23.1" customHeight="1">
      <c r="A104" s="43"/>
      <c r="B104" s="5"/>
      <c r="C104" s="6"/>
      <c r="D104" s="11"/>
      <c r="E104" s="15"/>
      <c r="F104" s="8"/>
    </row>
    <row r="105" spans="1:6" s="37" customFormat="1" ht="23.1" customHeight="1">
      <c r="A105" s="43"/>
      <c r="B105" s="5"/>
      <c r="C105" s="6"/>
      <c r="D105" s="11"/>
      <c r="E105" s="15"/>
      <c r="F105" s="8"/>
    </row>
    <row r="106" spans="1:6" s="37" customFormat="1" ht="23.1" customHeight="1">
      <c r="A106" s="43"/>
      <c r="B106" s="5"/>
      <c r="C106" s="6"/>
      <c r="D106" s="11"/>
      <c r="E106" s="15"/>
      <c r="F106" s="8"/>
    </row>
    <row r="107" spans="1:6" s="37" customFormat="1" ht="23.1" customHeight="1">
      <c r="A107" s="43"/>
      <c r="B107" s="5"/>
      <c r="C107" s="6"/>
      <c r="D107" s="11"/>
      <c r="E107" s="15"/>
      <c r="F107" s="8"/>
    </row>
    <row r="108" spans="1:6" s="37" customFormat="1" ht="23.1" customHeight="1">
      <c r="A108" s="43"/>
      <c r="B108" s="5"/>
      <c r="C108" s="6"/>
      <c r="D108" s="11"/>
      <c r="E108" s="15"/>
      <c r="F108" s="8"/>
    </row>
  </sheetData>
  <customSheetViews>
    <customSheetView guid="{D8E4A9E8-7CE6-433B-B78A-B45FA417B60A}" showPageBreaks="1" fitToPage="1" showRuler="0">
      <selection activeCell="A4" sqref="A4"/>
      <pageMargins left="0" right="0" top="0" bottom="0" header="0" footer="0"/>
      <pageSetup paperSize="9" scale="76" orientation="portrait"/>
      <headerFooter>
        <oddHeader>&amp;CPlanning de préparation marathon de Reims : &amp;A_x000D_&amp;R&amp;D</oddHeader>
      </headerFooter>
    </customSheetView>
  </customSheetViews>
  <mergeCells count="9">
    <mergeCell ref="E72:E73"/>
    <mergeCell ref="B1:F2"/>
    <mergeCell ref="I17:K18"/>
    <mergeCell ref="A3:A23"/>
    <mergeCell ref="A80:A92"/>
    <mergeCell ref="A24:A79"/>
    <mergeCell ref="F60:F65"/>
    <mergeCell ref="F32:F37"/>
    <mergeCell ref="F4:F9"/>
  </mergeCells>
  <phoneticPr fontId="0" type="noConversion"/>
  <conditionalFormatting sqref="C3:C79">
    <cfRule type="expression" dxfId="2" priority="3" stopIfTrue="1">
      <formula>$C3=TODAY()</formula>
    </cfRule>
  </conditionalFormatting>
  <conditionalFormatting sqref="C80:C94">
    <cfRule type="expression" dxfId="1" priority="2" stopIfTrue="1">
      <formula>$C80=TODAY()</formula>
    </cfRule>
  </conditionalFormatting>
  <conditionalFormatting sqref="J90:J94">
    <cfRule type="expression" dxfId="0" priority="1" stopIfTrue="1">
      <formula>$C90=TODAY()</formula>
    </cfRule>
  </conditionalFormatting>
  <pageMargins left="0.75" right="0.75" top="1" bottom="1" header="0.4921259845" footer="0.4921259845"/>
  <pageSetup paperSize="9" scale="71" fitToWidth="2" fitToHeight="2" orientation="landscape" r:id="rId1"/>
  <rowBreaks count="1" manualBreakCount="1">
    <brk id="45" max="17" man="1"/>
  </rowBreaks>
  <colBreaks count="1" manualBreakCount="1">
    <brk id="6" max="9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TERNON</cp:lastModifiedBy>
  <cp:lastPrinted>2012-06-24T10:42:53Z</cp:lastPrinted>
  <dcterms:created xsi:type="dcterms:W3CDTF">2000-01-06T12:46:50Z</dcterms:created>
  <dcterms:modified xsi:type="dcterms:W3CDTF">2018-03-04T13:02:03Z</dcterms:modified>
</cp:coreProperties>
</file>