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0" yWindow="0" windowWidth="27870" windowHeight="13020"/>
  </bookViews>
  <sheets>
    <sheet name="Alain" sheetId="2" r:id="rId1"/>
  </sheets>
  <definedNames>
    <definedName name="_xlnm._FilterDatabase" localSheetId="0" hidden="1">Alain!$C$4:$G$18</definedName>
  </definedNames>
  <calcPr calcId="145621" concurrentCalc="0"/>
  <customWorkbookViews>
    <customWorkbookView name="POUTEAU - Affichage personnalisé" guid="{D8E4A9E8-7CE6-433B-B78A-B45FA417B60A}" mergeInterval="0" personalView="1" maximized="1" windowWidth="1020" windowHeight="605" activeSheetId="2"/>
    <customWorkbookView name="H.POUTEAU - Affichage personnalisé" guid="{3E769640-7821-11D4-97FB-00609747E0DB}" mergeInterval="0" personalView="1" maximized="1" windowWidth="796" windowHeight="438" activeSheetId="1" showComments="commIndAndComment"/>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60" i="2" l="1"/>
  <c r="G53" i="2"/>
  <c r="G46" i="2"/>
  <c r="G39" i="2"/>
  <c r="G32" i="2"/>
  <c r="G25" i="2"/>
  <c r="G18" i="2"/>
  <c r="K62" i="2"/>
  <c r="L62" i="2"/>
  <c r="K63" i="2"/>
  <c r="L63" i="2"/>
  <c r="K61" i="2"/>
  <c r="L61" i="2"/>
  <c r="J64" i="2"/>
  <c r="K64" i="2"/>
  <c r="L64" i="2"/>
  <c r="J65" i="2"/>
  <c r="K65" i="2"/>
  <c r="L65" i="2"/>
  <c r="J66" i="2"/>
  <c r="K66" i="2"/>
  <c r="L66" i="2"/>
  <c r="J67" i="2"/>
  <c r="K67" i="2"/>
  <c r="L67" i="2"/>
  <c r="J68" i="2"/>
  <c r="K68" i="2"/>
  <c r="L68" i="2"/>
  <c r="J69" i="2"/>
  <c r="K69" i="2"/>
  <c r="L69" i="2"/>
  <c r="J70" i="2"/>
  <c r="K70" i="2"/>
  <c r="L70" i="2"/>
  <c r="J71" i="2"/>
  <c r="K71" i="2"/>
  <c r="L71" i="2"/>
  <c r="J72" i="2"/>
  <c r="K72" i="2"/>
  <c r="L72" i="2"/>
  <c r="G11" i="2"/>
  <c r="G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alcChain>
</file>

<file path=xl/sharedStrings.xml><?xml version="1.0" encoding="utf-8"?>
<sst xmlns="http://schemas.openxmlformats.org/spreadsheetml/2006/main" count="116" uniqueCount="57">
  <si>
    <t>Mardi</t>
  </si>
  <si>
    <t>Mercredi</t>
  </si>
  <si>
    <t>Jeudi</t>
  </si>
  <si>
    <t>Samedi</t>
  </si>
  <si>
    <t>Dimanche</t>
  </si>
  <si>
    <t>Lundi</t>
  </si>
  <si>
    <t>Vendredi</t>
  </si>
  <si>
    <t>Terminologie et Allures</t>
  </si>
  <si>
    <t>Footing 1h00 + assouplissements</t>
  </si>
  <si>
    <t>km/h</t>
  </si>
  <si>
    <t>min/km</t>
  </si>
  <si>
    <t>% VMA</t>
  </si>
  <si>
    <t>CALCUL DES ALLURES</t>
  </si>
  <si>
    <t>repos</t>
  </si>
  <si>
    <t>"JUS"</t>
  </si>
  <si>
    <t>SPE **</t>
  </si>
  <si>
    <t>RELACHEMENT</t>
  </si>
  <si>
    <t>SPE ***</t>
  </si>
  <si>
    <t xml:space="preserve"> </t>
  </si>
  <si>
    <t>45mn de footing</t>
  </si>
  <si>
    <t>30 mn de footing ou repos</t>
  </si>
  <si>
    <t>30' footing + 3x 2000 allure 80% VMA + retour - Lacs centre Bussy</t>
  </si>
  <si>
    <t>30' footing + 20' d'exercices dans les escaliers du lac du RER (travail statique et dynamique) + 30' footing</t>
  </si>
  <si>
    <t>Escaliers de Lognes. Départ de Bussy, 35' footing + 3x 15' escaliers + 35' retour</t>
  </si>
  <si>
    <t>30' footing + 3x 3000 à 80% VMA + retour - Lacs centre Bussy</t>
  </si>
  <si>
    <t>1h00 de footing endurance  ou repos</t>
  </si>
  <si>
    <t>30' footing + 10x 200 m à 100 % VMA  r 45" + 20' footing</t>
  </si>
  <si>
    <t>Entrez votre VMA</t>
  </si>
  <si>
    <t>1h30 footing nature</t>
  </si>
  <si>
    <t>Footing  1h15' incluant Gainage et étirements en fin de séance</t>
  </si>
  <si>
    <t>Velo: sortie de 2h00 avec côtes</t>
  </si>
  <si>
    <t>VTT: 2h30 avec côtes</t>
  </si>
  <si>
    <t xml:space="preserve">Sortie nature de 2h30 style Morin,  Valieres... mode rando course (faire de la marche rapide sur les montés). </t>
  </si>
  <si>
    <t>30' echauffement + 4x2000 à 80% vma +15' jogging</t>
  </si>
  <si>
    <t>1h30 vélo plat</t>
  </si>
  <si>
    <t>30' de footing + 10 x 400  à 95 % vma r:1' + 20' footing</t>
  </si>
  <si>
    <t xml:space="preserve">Fontainebleau Massif des 3 pignons : "les 25 bosses" le faire 2 fois. </t>
  </si>
  <si>
    <t>30' footing + 8 x 1000 à 80% VMA R 1'30 + retour</t>
  </si>
  <si>
    <t>Footing 1h30 + gainage et assouplissement</t>
  </si>
  <si>
    <t>45' jogging en nature + 2 x 30"/30" sur la cote de la CPAM monté et descente + 30' jogging. Si possible à 4 ou 5h00 du matin pour preperer la course</t>
  </si>
  <si>
    <t>Programme CCC et autres
SI vous pouvez comme l'exemple en rouge faire des sorties de nuit, soir et matin pour vous preparer</t>
  </si>
  <si>
    <t>Les Vallières 3h00  les côtes en marche rapide, la descente rapide</t>
  </si>
  <si>
    <t>1h30 vélo plat + etiremment</t>
  </si>
  <si>
    <t>Escaliers de Lognes. Départ de Bussy, 35' footing + 2x 20' escaliers R active 5' + 35' retour</t>
  </si>
  <si>
    <t>30' footing +  2x 20' allure Semi + 10' retour au calme</t>
  </si>
  <si>
    <t>vélo 1h30 plat et petites côtes tranquille</t>
  </si>
  <si>
    <t>3h00 de run and bike ou 2h00 en nature ou 4h00 vélo</t>
  </si>
  <si>
    <t>CCC</t>
  </si>
  <si>
    <t>30' footing + 30' de "côte du charcutier", travail de la descente, récup en marche rapide à la montée et relance en fin côte + footing 15'.</t>
  </si>
  <si>
    <t>footing  1h 30 Nature avec travail de renforcement et gainage de tout le corp  20' minimum en tout</t>
  </si>
  <si>
    <t>Sortie 4h00 en nature en condition course</t>
  </si>
  <si>
    <t>Escaliers de Lognes. Départ de Bussy, 35' footing + 2x 15' escaliers: la premiere serie une par une , par 2 et par 3 et la deuxieme les autres escaliers: montée une par une bondissante et descente rapide  coté pelouse + 35' retour</t>
  </si>
  <si>
    <t>Depart en jogging de bussy vers Chalifert, les 10 côtes , les 5 premieres : montée en courant et descente en relâchement. Les 5 du retour: 20'' en squat statique puis 20 saut en partant accroupi puis montée en marche rapide relance en Haut et descente tonique . Sortie de 3h30</t>
  </si>
  <si>
    <t>Travail technique et renforcement: 30' echauffement + 2x15' de travail sur la montée longeant les escaliers de la brosse: 30'' squat statiques / 10 burpies / monter la côte en position canard avec les bras en appui sur les genoux et corps en avant /descente en recup + 15 ' jogging</t>
  </si>
  <si>
    <t>20' de footing + 30' de "côte du charcutier" en courant, récup en descente + 30' descente rapide , recup en montée + 15' jogging</t>
  </si>
  <si>
    <t xml:space="preserve">Sortie nature de 2h00 style Morin,  Valieres... mode rando course (faire de la marche rapide sur les montées). </t>
  </si>
  <si>
    <t>Sortie 4h00 nature "Vallée du Morin"  en condition course. Pourquoi pas de nuit le lendemain c'est le 15 Août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</si>
</sst>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mm"/>
    <numFmt numFmtId="165" formatCode="0.0"/>
    <numFmt numFmtId="166" formatCode="[$-40C]d\ mmmm\ yyyy;@"/>
  </numFmts>
  <fonts count="12" x14ac:knownFonts="1">
    <font>
      <sz val="10"/>
      <name val="Arial"/>
    </font>
    <font>
      <sz val="10"/>
      <name val="Arial"/>
      <family val="2"/>
    </font>
    <font>
      <b/>
      <sz val="12"/>
      <name val="Arial"/>
      <family val="2"/>
    </font>
    <font>
      <b/>
      <sz val="11"/>
      <color rgb="FF3F3F3F"/>
      <name val="Calibri"/>
      <family val="2"/>
      <scheme val="minor"/>
    </font>
    <font>
      <b/>
      <sz val="11"/>
      <color rgb="FFFF0000"/>
      <name val="Calibri"/>
      <family val="2"/>
      <scheme val="minor"/>
    </font>
    <font>
      <b/>
      <sz val="14"/>
      <name val="Arial"/>
      <family val="2"/>
    </font>
    <font>
      <b/>
      <sz val="11"/>
      <name val="Calibri"/>
      <family val="2"/>
      <scheme val="minor"/>
    </font>
    <font>
      <b/>
      <sz val="13"/>
      <color theme="3"/>
      <name val="Calibri"/>
      <family val="2"/>
      <scheme val="minor"/>
    </font>
    <font>
      <sz val="11"/>
      <color rgb="FF3F3F76"/>
      <name val="Calibri"/>
      <family val="2"/>
      <scheme val="minor"/>
    </font>
    <font>
      <b/>
      <sz val="14"/>
      <color rgb="FFFF0000"/>
      <name val="Calibri"/>
      <family val="2"/>
      <scheme val="minor"/>
    </font>
    <font>
      <u/>
      <sz val="10"/>
      <color theme="10"/>
      <name val="Arial"/>
    </font>
    <font>
      <u/>
      <sz val="10"/>
      <color theme="11"/>
      <name val="Arial"/>
    </font>
  </fonts>
  <fills count="18">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
      <patternFill patternType="solid">
        <fgColor rgb="FFFFCC99"/>
      </patternFill>
    </fill>
    <fill>
      <patternFill patternType="solid">
        <fgColor rgb="FFDDDDDD"/>
        <bgColor indexed="64"/>
      </patternFill>
    </fill>
    <fill>
      <patternFill patternType="solid">
        <fgColor rgb="FFFFFF00"/>
        <bgColor indexed="64"/>
      </patternFill>
    </fill>
    <fill>
      <patternFill patternType="solid">
        <fgColor theme="3" tint="0.39997558519241921"/>
        <bgColor indexed="64"/>
      </patternFill>
    </fill>
    <fill>
      <patternFill patternType="solid">
        <fgColor rgb="FFFF0000"/>
        <bgColor indexed="64"/>
      </patternFill>
    </fill>
  </fills>
  <borders count="24">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right/>
      <top style="thin">
        <color auto="1"/>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diagonal/>
    </border>
    <border>
      <left/>
      <right style="thin">
        <color rgb="FF3F3F3F"/>
      </right>
      <top/>
      <bottom style="thin">
        <color rgb="FF3F3F3F"/>
      </bottom>
      <diagonal/>
    </border>
    <border>
      <left style="thin">
        <color rgb="FF3F3F3F"/>
      </left>
      <right/>
      <top style="thin">
        <color rgb="FF3F3F3F"/>
      </top>
      <bottom/>
      <diagonal/>
    </border>
    <border>
      <left style="thin">
        <color rgb="FF3F3F3F"/>
      </left>
      <right/>
      <top/>
      <bottom style="thin">
        <color rgb="FF3F3F3F"/>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rgb="FF3F3F3F"/>
      </right>
      <top style="thin">
        <color rgb="FF3F3F3F"/>
      </top>
      <bottom style="thin">
        <color rgb="FF3F3F3F"/>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3F3F3F"/>
      </left>
      <right style="thin">
        <color rgb="FF3F3F3F"/>
      </right>
      <top/>
      <bottom style="thin">
        <color rgb="FF3F3F3F"/>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rgb="FF3F3F3F"/>
      </right>
      <top style="thin">
        <color rgb="FF3F3F3F"/>
      </top>
      <bottom/>
      <diagonal/>
    </border>
    <border>
      <left style="thin">
        <color auto="1"/>
      </left>
      <right/>
      <top/>
      <bottom/>
      <diagonal/>
    </border>
  </borders>
  <cellStyleXfs count="12">
    <xf numFmtId="0" fontId="0" fillId="0" borderId="0"/>
    <xf numFmtId="0" fontId="3" fillId="2" borderId="1" applyNumberFormat="0" applyAlignment="0" applyProtection="0"/>
    <xf numFmtId="0" fontId="7" fillId="0" borderId="4" applyNumberFormat="0" applyFill="0" applyAlignment="0" applyProtection="0"/>
    <xf numFmtId="0" fontId="8" fillId="13" borderId="5"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102">
    <xf numFmtId="0" fontId="0" fillId="0" borderId="0" xfId="0"/>
    <xf numFmtId="164" fontId="0" fillId="0" borderId="0" xfId="0" applyNumberFormat="1" applyAlignment="1">
      <alignment vertical="center"/>
    </xf>
    <xf numFmtId="0" fontId="0" fillId="0" borderId="0" xfId="0" applyAlignment="1">
      <alignment vertical="center"/>
    </xf>
    <xf numFmtId="0" fontId="3" fillId="8" borderId="1" xfId="1" applyFill="1" applyAlignment="1">
      <alignment horizontal="center" vertical="center"/>
    </xf>
    <xf numFmtId="0" fontId="3" fillId="8" borderId="1" xfId="1" applyFill="1" applyAlignment="1">
      <alignment vertical="center" wrapText="1"/>
    </xf>
    <xf numFmtId="0" fontId="0" fillId="0" borderId="0" xfId="0" applyAlignment="1">
      <alignment vertical="center" wrapText="1"/>
    </xf>
    <xf numFmtId="0" fontId="1" fillId="0" borderId="0" xfId="0" applyFont="1" applyAlignment="1">
      <alignment horizontal="center" vertical="center"/>
    </xf>
    <xf numFmtId="0" fontId="4" fillId="8" borderId="1" xfId="1" applyFont="1" applyFill="1" applyAlignment="1">
      <alignment horizontal="center" vertical="center" wrapText="1"/>
    </xf>
    <xf numFmtId="0" fontId="6" fillId="8" borderId="1" xfId="1" applyFont="1" applyFill="1" applyAlignment="1">
      <alignment horizontal="center" vertical="center" wrapText="1"/>
    </xf>
    <xf numFmtId="0" fontId="4" fillId="3" borderId="1" xfId="1" applyFont="1" applyFill="1" applyAlignment="1">
      <alignment horizontal="center" vertical="center"/>
    </xf>
    <xf numFmtId="0" fontId="6" fillId="2" borderId="1" xfId="1" applyFont="1" applyAlignment="1">
      <alignment vertical="center"/>
    </xf>
    <xf numFmtId="0" fontId="6" fillId="8" borderId="1" xfId="1" applyFont="1" applyFill="1" applyAlignment="1">
      <alignment horizontal="center" vertical="center"/>
    </xf>
    <xf numFmtId="0" fontId="0" fillId="0" borderId="0" xfId="0" applyFill="1" applyAlignment="1">
      <alignment vertical="center"/>
    </xf>
    <xf numFmtId="0" fontId="1" fillId="0" borderId="0" xfId="0" applyFont="1" applyAlignment="1">
      <alignment vertical="center" wrapText="1"/>
    </xf>
    <xf numFmtId="0" fontId="6" fillId="2" borderId="1" xfId="1" applyFont="1" applyAlignment="1">
      <alignment horizontal="center" vertical="center"/>
    </xf>
    <xf numFmtId="0" fontId="6" fillId="2" borderId="1" xfId="1" applyFont="1" applyAlignment="1">
      <alignment vertical="center" wrapText="1"/>
    </xf>
    <xf numFmtId="0" fontId="6" fillId="2" borderId="1" xfId="1" applyFont="1" applyAlignment="1">
      <alignment horizontal="center" vertical="center" wrapText="1"/>
    </xf>
    <xf numFmtId="0" fontId="6" fillId="8" borderId="1" xfId="1" applyFont="1" applyFill="1" applyAlignment="1">
      <alignment vertical="center" wrapText="1"/>
    </xf>
    <xf numFmtId="0" fontId="6" fillId="14" borderId="1" xfId="1" applyFont="1" applyFill="1" applyAlignment="1">
      <alignment vertical="center" wrapText="1"/>
    </xf>
    <xf numFmtId="0" fontId="6" fillId="14" borderId="1" xfId="1" applyFont="1" applyFill="1" applyAlignment="1">
      <alignment horizontal="center" vertical="center" wrapText="1"/>
    </xf>
    <xf numFmtId="0" fontId="6" fillId="8" borderId="1" xfId="1" applyFont="1" applyFill="1" applyAlignment="1">
      <alignment vertical="center"/>
    </xf>
    <xf numFmtId="0" fontId="6" fillId="14" borderId="1" xfId="1" applyFont="1" applyFill="1" applyAlignment="1">
      <alignment vertical="center"/>
    </xf>
    <xf numFmtId="0" fontId="6" fillId="14" borderId="1" xfId="1" applyFont="1" applyFill="1" applyAlignment="1">
      <alignment horizontal="center" vertical="center"/>
    </xf>
    <xf numFmtId="0" fontId="6" fillId="2" borderId="6" xfId="1" applyFont="1" applyBorder="1" applyAlignment="1">
      <alignment horizontal="center" vertical="center"/>
    </xf>
    <xf numFmtId="0" fontId="6" fillId="2" borderId="6" xfId="1" applyFont="1" applyBorder="1" applyAlignment="1">
      <alignment vertical="center"/>
    </xf>
    <xf numFmtId="0" fontId="4" fillId="3" borderId="3" xfId="1" applyFont="1" applyFill="1" applyBorder="1" applyAlignment="1">
      <alignment horizontal="center" vertical="center"/>
    </xf>
    <xf numFmtId="0" fontId="4" fillId="3" borderId="10" xfId="1" applyFont="1" applyFill="1" applyBorder="1" applyAlignment="1">
      <alignment horizontal="center" vertical="center"/>
    </xf>
    <xf numFmtId="0" fontId="4" fillId="3" borderId="12" xfId="1" applyFont="1" applyFill="1" applyBorder="1" applyAlignment="1">
      <alignment horizontal="center" vertical="center"/>
    </xf>
    <xf numFmtId="0" fontId="4" fillId="3" borderId="13" xfId="1" applyFont="1" applyFill="1" applyBorder="1" applyAlignment="1">
      <alignment horizontal="center" vertical="center"/>
    </xf>
    <xf numFmtId="166" fontId="6" fillId="8" borderId="1" xfId="1" applyNumberFormat="1" applyFont="1" applyFill="1" applyAlignment="1">
      <alignment horizontal="center" vertical="center"/>
    </xf>
    <xf numFmtId="166" fontId="6" fillId="2" borderId="1" xfId="1" applyNumberFormat="1" applyFont="1" applyAlignment="1">
      <alignment horizontal="center" vertical="center"/>
    </xf>
    <xf numFmtId="166" fontId="6" fillId="2" borderId="1" xfId="1" applyNumberFormat="1" applyFont="1" applyAlignment="1">
      <alignment horizontal="center" vertical="center" wrapText="1"/>
    </xf>
    <xf numFmtId="166" fontId="6" fillId="14" borderId="1" xfId="1" applyNumberFormat="1" applyFont="1" applyFill="1" applyAlignment="1">
      <alignment horizontal="center" vertical="center" wrapText="1"/>
    </xf>
    <xf numFmtId="166" fontId="6" fillId="14" borderId="1" xfId="1" applyNumberFormat="1" applyFont="1" applyFill="1" applyAlignment="1">
      <alignment horizontal="center" vertical="center"/>
    </xf>
    <xf numFmtId="166" fontId="6" fillId="3" borderId="1" xfId="1" applyNumberFormat="1" applyFont="1" applyFill="1" applyAlignment="1">
      <alignment horizontal="center" vertical="center"/>
    </xf>
    <xf numFmtId="166" fontId="0" fillId="0" borderId="0" xfId="0" applyNumberFormat="1" applyAlignment="1">
      <alignment horizontal="center" vertical="center"/>
    </xf>
    <xf numFmtId="0" fontId="6" fillId="8" borderId="1" xfId="1" applyFont="1" applyFill="1" applyAlignment="1">
      <alignment horizontal="left" vertical="center" wrapText="1"/>
    </xf>
    <xf numFmtId="164" fontId="6" fillId="8" borderId="14" xfId="1" applyNumberFormat="1" applyFont="1" applyFill="1" applyBorder="1" applyAlignment="1">
      <alignment vertical="center"/>
    </xf>
    <xf numFmtId="164" fontId="6" fillId="2" borderId="14" xfId="1" applyNumberFormat="1" applyFont="1" applyBorder="1" applyAlignment="1">
      <alignment vertical="center"/>
    </xf>
    <xf numFmtId="164" fontId="6" fillId="2" borderId="14" xfId="1" applyNumberFormat="1" applyFont="1" applyBorder="1" applyAlignment="1">
      <alignment vertical="center" wrapText="1"/>
    </xf>
    <xf numFmtId="0" fontId="6" fillId="8" borderId="14" xfId="1" applyFont="1" applyFill="1" applyBorder="1" applyAlignment="1">
      <alignment vertical="center" wrapText="1"/>
    </xf>
    <xf numFmtId="164" fontId="6" fillId="14" borderId="14" xfId="1" applyNumberFormat="1" applyFont="1" applyFill="1" applyBorder="1" applyAlignment="1">
      <alignment vertical="center" wrapText="1"/>
    </xf>
    <xf numFmtId="164" fontId="6" fillId="14" borderId="14" xfId="1" applyNumberFormat="1" applyFont="1" applyFill="1" applyBorder="1" applyAlignment="1">
      <alignment vertical="center"/>
    </xf>
    <xf numFmtId="0" fontId="0" fillId="4" borderId="19" xfId="0" applyFill="1" applyBorder="1" applyAlignment="1">
      <alignment vertical="center"/>
    </xf>
    <xf numFmtId="0" fontId="0" fillId="4" borderId="3" xfId="0" applyFill="1" applyBorder="1" applyAlignment="1">
      <alignment vertical="center"/>
    </xf>
    <xf numFmtId="0" fontId="0" fillId="4" borderId="20" xfId="0" applyFill="1" applyBorder="1" applyAlignment="1">
      <alignment vertical="center"/>
    </xf>
    <xf numFmtId="0" fontId="0" fillId="4" borderId="10" xfId="0" applyFill="1" applyBorder="1" applyAlignment="1">
      <alignment vertical="center"/>
    </xf>
    <xf numFmtId="164" fontId="6" fillId="2" borderId="22" xfId="1" applyNumberFormat="1" applyFont="1" applyBorder="1" applyAlignment="1">
      <alignment vertical="center"/>
    </xf>
    <xf numFmtId="166" fontId="6" fillId="2" borderId="6" xfId="1" applyNumberFormat="1" applyFont="1" applyBorder="1" applyAlignment="1">
      <alignment horizontal="center" vertical="center"/>
    </xf>
    <xf numFmtId="0" fontId="6" fillId="2" borderId="6" xfId="1" applyFont="1" applyBorder="1" applyAlignment="1">
      <alignment vertical="center" wrapText="1"/>
    </xf>
    <xf numFmtId="164" fontId="6" fillId="2" borderId="21" xfId="1" applyNumberFormat="1" applyFont="1" applyBorder="1" applyAlignment="1">
      <alignment vertical="center"/>
    </xf>
    <xf numFmtId="166" fontId="6" fillId="2" borderId="21" xfId="1" applyNumberFormat="1" applyFont="1" applyBorder="1" applyAlignment="1">
      <alignment horizontal="center" vertical="center"/>
    </xf>
    <xf numFmtId="0" fontId="6" fillId="2" borderId="21" xfId="1" applyFont="1" applyBorder="1" applyAlignment="1">
      <alignment vertical="center" wrapText="1"/>
    </xf>
    <xf numFmtId="0" fontId="6" fillId="2" borderId="21" xfId="1" applyFont="1" applyBorder="1" applyAlignment="1">
      <alignment horizontal="center" vertical="center"/>
    </xf>
    <xf numFmtId="0" fontId="6" fillId="2" borderId="21" xfId="1" applyFont="1" applyBorder="1" applyAlignment="1">
      <alignment vertical="center"/>
    </xf>
    <xf numFmtId="164" fontId="6" fillId="2" borderId="7" xfId="1" applyNumberFormat="1" applyFont="1" applyBorder="1" applyAlignment="1">
      <alignment vertical="center"/>
    </xf>
    <xf numFmtId="166" fontId="6" fillId="2" borderId="18" xfId="1" applyNumberFormat="1" applyFont="1" applyBorder="1" applyAlignment="1">
      <alignment horizontal="center" vertical="center"/>
    </xf>
    <xf numFmtId="0" fontId="6" fillId="2" borderId="18" xfId="1" applyFont="1" applyBorder="1" applyAlignment="1">
      <alignment vertical="center" wrapText="1"/>
    </xf>
    <xf numFmtId="0" fontId="6" fillId="2" borderId="18" xfId="1" applyFont="1" applyBorder="1" applyAlignment="1">
      <alignment vertical="center"/>
    </xf>
    <xf numFmtId="0" fontId="2" fillId="0" borderId="16" xfId="0" applyFont="1" applyFill="1" applyBorder="1" applyAlignment="1">
      <alignment vertical="center" textRotation="90"/>
    </xf>
    <xf numFmtId="0" fontId="2" fillId="0" borderId="17" xfId="0" applyFont="1" applyFill="1" applyBorder="1" applyAlignment="1">
      <alignment vertical="center" textRotation="90"/>
    </xf>
    <xf numFmtId="0" fontId="6" fillId="2" borderId="18" xfId="1" applyFont="1" applyBorder="1" applyAlignment="1">
      <alignment horizontal="center" vertical="center"/>
    </xf>
    <xf numFmtId="0" fontId="8" fillId="13" borderId="21" xfId="3" applyBorder="1" applyAlignment="1">
      <alignment horizontal="center" vertical="center" wrapText="1"/>
    </xf>
    <xf numFmtId="165" fontId="4" fillId="13" borderId="21" xfId="3" applyNumberFormat="1" applyFont="1" applyBorder="1" applyAlignment="1">
      <alignment horizontal="center" vertical="center"/>
    </xf>
    <xf numFmtId="2" fontId="8" fillId="13" borderId="21" xfId="3" applyNumberFormat="1" applyBorder="1" applyAlignment="1">
      <alignment horizontal="center" vertical="center"/>
    </xf>
    <xf numFmtId="0" fontId="7" fillId="0" borderId="21" xfId="2" applyBorder="1" applyAlignment="1">
      <alignment vertical="center"/>
    </xf>
    <xf numFmtId="0" fontId="7" fillId="0" borderId="21" xfId="2" applyBorder="1" applyAlignment="1">
      <alignment horizontal="center"/>
    </xf>
    <xf numFmtId="2" fontId="7" fillId="0" borderId="21" xfId="2" applyNumberFormat="1" applyBorder="1" applyAlignment="1">
      <alignment horizontal="center"/>
    </xf>
    <xf numFmtId="21" fontId="7" fillId="0" borderId="21" xfId="2" applyNumberFormat="1" applyBorder="1" applyAlignment="1">
      <alignment horizontal="center"/>
    </xf>
    <xf numFmtId="0" fontId="7" fillId="9" borderId="21" xfId="2" applyFill="1" applyBorder="1" applyAlignment="1">
      <alignment horizontal="center"/>
    </xf>
    <xf numFmtId="0" fontId="7" fillId="10" borderId="21" xfId="2" applyFill="1" applyBorder="1" applyAlignment="1">
      <alignment horizontal="center"/>
    </xf>
    <xf numFmtId="0" fontId="7" fillId="11" borderId="21" xfId="2" applyFill="1" applyBorder="1" applyAlignment="1">
      <alignment horizontal="center"/>
    </xf>
    <xf numFmtId="0" fontId="7" fillId="12" borderId="21" xfId="2" applyFill="1" applyBorder="1" applyAlignment="1">
      <alignment horizontal="center"/>
    </xf>
    <xf numFmtId="0" fontId="0" fillId="0" borderId="23" xfId="0" applyFill="1" applyBorder="1" applyAlignment="1">
      <alignment vertical="center"/>
    </xf>
    <xf numFmtId="0" fontId="0" fillId="0" borderId="0" xfId="0" applyFill="1" applyBorder="1" applyAlignment="1">
      <alignment vertical="center"/>
    </xf>
    <xf numFmtId="164" fontId="5" fillId="0" borderId="0" xfId="0" applyNumberFormat="1" applyFont="1" applyFill="1" applyBorder="1" applyAlignment="1">
      <alignment horizontal="center" vertical="center"/>
    </xf>
    <xf numFmtId="164" fontId="5" fillId="0" borderId="11" xfId="0" applyNumberFormat="1" applyFont="1" applyFill="1" applyBorder="1" applyAlignment="1">
      <alignment horizontal="center" vertical="center"/>
    </xf>
    <xf numFmtId="0" fontId="6" fillId="17" borderId="1" xfId="1" applyFont="1" applyFill="1" applyAlignment="1">
      <alignment vertical="center" wrapText="1"/>
    </xf>
    <xf numFmtId="164" fontId="5" fillId="4" borderId="3" xfId="0" applyNumberFormat="1" applyFont="1" applyFill="1" applyBorder="1" applyAlignment="1">
      <alignment horizontal="center" vertical="center" wrapText="1"/>
    </xf>
    <xf numFmtId="164" fontId="5" fillId="4" borderId="3"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4" borderId="10" xfId="0" applyNumberFormat="1" applyFont="1" applyFill="1" applyBorder="1" applyAlignment="1">
      <alignment horizontal="center" vertical="center"/>
    </xf>
    <xf numFmtId="164" fontId="5" fillId="4" borderId="13" xfId="0" applyNumberFormat="1" applyFont="1" applyFill="1" applyBorder="1" applyAlignment="1">
      <alignment horizontal="center" vertical="center"/>
    </xf>
    <xf numFmtId="0" fontId="9" fillId="3" borderId="8" xfId="1" applyFont="1" applyFill="1" applyBorder="1" applyAlignment="1">
      <alignment horizontal="center" vertical="center" wrapText="1"/>
    </xf>
    <xf numFmtId="0" fontId="9" fillId="3" borderId="9" xfId="1" applyFont="1" applyFill="1" applyBorder="1" applyAlignment="1">
      <alignment horizontal="center" vertical="center" wrapText="1"/>
    </xf>
    <xf numFmtId="0" fontId="5" fillId="7" borderId="0" xfId="0" applyFont="1" applyFill="1" applyAlignment="1">
      <alignment horizontal="center" vertical="center"/>
    </xf>
    <xf numFmtId="0" fontId="0" fillId="7" borderId="0" xfId="0" applyFill="1" applyAlignment="1">
      <alignment horizontal="center" vertical="center"/>
    </xf>
    <xf numFmtId="0" fontId="4" fillId="3" borderId="2" xfId="1" applyFont="1" applyFill="1" applyBorder="1" applyAlignment="1">
      <alignment horizontal="center" vertical="center"/>
    </xf>
    <xf numFmtId="0" fontId="4" fillId="3" borderId="7" xfId="1" applyFont="1" applyFill="1" applyBorder="1" applyAlignment="1">
      <alignment horizontal="center" vertical="center"/>
    </xf>
    <xf numFmtId="0" fontId="2" fillId="5" borderId="15" xfId="0" applyFont="1" applyFill="1" applyBorder="1" applyAlignment="1">
      <alignment horizontal="center" vertical="center" textRotation="90"/>
    </xf>
    <xf numFmtId="0" fontId="2" fillId="5" borderId="16" xfId="0" applyFont="1" applyFill="1" applyBorder="1" applyAlignment="1">
      <alignment horizontal="center" vertical="center" textRotation="90"/>
    </xf>
    <xf numFmtId="0" fontId="2" fillId="5" borderId="17" xfId="0" applyFont="1" applyFill="1" applyBorder="1" applyAlignment="1">
      <alignment horizontal="center" vertical="center" textRotation="90"/>
    </xf>
    <xf numFmtId="0" fontId="2" fillId="16" borderId="15" xfId="0" applyFont="1" applyFill="1" applyBorder="1" applyAlignment="1">
      <alignment horizontal="center" vertical="center" textRotation="90"/>
    </xf>
    <xf numFmtId="0" fontId="2" fillId="16" borderId="16" xfId="0" applyFont="1" applyFill="1" applyBorder="1" applyAlignment="1">
      <alignment horizontal="center" vertical="center" textRotation="90"/>
    </xf>
    <xf numFmtId="0" fontId="2" fillId="16" borderId="17" xfId="0" applyFont="1" applyFill="1" applyBorder="1" applyAlignment="1">
      <alignment horizontal="center" vertical="center" textRotation="90"/>
    </xf>
    <xf numFmtId="0" fontId="2" fillId="15" borderId="15" xfId="0" applyFont="1" applyFill="1" applyBorder="1" applyAlignment="1">
      <alignment horizontal="center" vertical="center" textRotation="90"/>
    </xf>
    <xf numFmtId="0" fontId="2" fillId="15" borderId="16" xfId="0" applyFont="1" applyFill="1" applyBorder="1" applyAlignment="1">
      <alignment horizontal="center" vertical="center" textRotation="90"/>
    </xf>
    <xf numFmtId="0" fontId="2" fillId="15" borderId="17" xfId="0" applyFont="1" applyFill="1" applyBorder="1" applyAlignment="1">
      <alignment horizontal="center" vertical="center" textRotation="90"/>
    </xf>
    <xf numFmtId="0" fontId="7" fillId="0" borderId="21" xfId="2" applyBorder="1" applyAlignment="1">
      <alignment horizontal="center" vertical="center"/>
    </xf>
    <xf numFmtId="0" fontId="2" fillId="6" borderId="16" xfId="0" applyFont="1" applyFill="1" applyBorder="1" applyAlignment="1">
      <alignment horizontal="center" vertical="center" textRotation="90"/>
    </xf>
    <xf numFmtId="0" fontId="0" fillId="0" borderId="16" xfId="0" applyBorder="1" applyAlignment="1">
      <alignment horizontal="center" vertical="center" textRotation="90"/>
    </xf>
    <xf numFmtId="0" fontId="0" fillId="0" borderId="17" xfId="0" applyBorder="1" applyAlignment="1">
      <alignment horizontal="center" vertical="center" textRotation="90"/>
    </xf>
  </cellXfs>
  <cellStyles count="12">
    <cellStyle name="Entrée" xfId="3" builtinId="20"/>
    <cellStyle name="Lien hypertexte" xfId="4" builtinId="8" hidden="1"/>
    <cellStyle name="Lien hypertexte" xfId="6" builtinId="8" hidden="1"/>
    <cellStyle name="Lien hypertexte" xfId="8" builtinId="8" hidden="1"/>
    <cellStyle name="Lien hypertexte" xfId="10" builtinId="8" hidden="1"/>
    <cellStyle name="Lien hypertexte visité" xfId="5" builtinId="9" hidden="1"/>
    <cellStyle name="Lien hypertexte visité" xfId="7" builtinId="9" hidden="1"/>
    <cellStyle name="Lien hypertexte visité" xfId="9" builtinId="9" hidden="1"/>
    <cellStyle name="Lien hypertexte visité" xfId="11" builtinId="9" hidden="1"/>
    <cellStyle name="Normal" xfId="0" builtinId="0"/>
    <cellStyle name="Sortie" xfId="1" builtinId="21"/>
    <cellStyle name="Titre 2" xfId="2" builtinId="17"/>
  </cellStyles>
  <dxfs count="5">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DDDDDD"/>
      <color rgb="FFC0C0C0"/>
      <color rgb="FFB2B2B2"/>
      <color rgb="FFF23A3A"/>
      <color rgb="FFFB69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847724</xdr:colOff>
      <xdr:row>6</xdr:row>
      <xdr:rowOff>215900</xdr:rowOff>
    </xdr:from>
    <xdr:to>
      <xdr:col>15</xdr:col>
      <xdr:colOff>190499</xdr:colOff>
      <xdr:row>18</xdr:row>
      <xdr:rowOff>142874</xdr:rowOff>
    </xdr:to>
    <xdr:sp macro="" textlink="">
      <xdr:nvSpPr>
        <xdr:cNvPr id="1027" name="Text Box 3"/>
        <xdr:cNvSpPr txBox="1">
          <a:spLocks noChangeArrowheads="1"/>
        </xdr:cNvSpPr>
      </xdr:nvSpPr>
      <xdr:spPr bwMode="auto">
        <a:xfrm>
          <a:off x="10283824" y="27000200"/>
          <a:ext cx="6632575" cy="3813174"/>
        </a:xfrm>
        <a:prstGeom prst="rect">
          <a:avLst/>
        </a:prstGeom>
        <a:solidFill>
          <a:srgbClr val="FFF58C"/>
        </a:solidFill>
        <a:ln w="25400">
          <a:solidFill>
            <a:srgbClr val="000000"/>
          </a:solidFill>
          <a:miter lim="800000"/>
          <a:headEnd/>
          <a:tailEnd/>
        </a:ln>
      </xdr:spPr>
      <xdr:txBody>
        <a:bodyPr vertOverflow="clip" wrap="square" lIns="27432" tIns="18288" rIns="0" bIns="0" anchor="ctr"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(vitesse à laquelle on prévoit de courir pour atteindre son objectif), de la PPS, des sorties longues, des exercices liés à la particularité du terrain durant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7</xdr:col>
      <xdr:colOff>641350</xdr:colOff>
      <xdr:row>28</xdr:row>
      <xdr:rowOff>119885</xdr:rowOff>
    </xdr:from>
    <xdr:to>
      <xdr:col>14</xdr:col>
      <xdr:colOff>43365</xdr:colOff>
      <xdr:row>41</xdr:row>
      <xdr:rowOff>38100</xdr:rowOff>
    </xdr:to>
    <xdr:pic>
      <xdr:nvPicPr>
        <xdr:cNvPr id="4" name="Picture 3" descr="VMA.png"/>
        <xdr:cNvPicPr>
          <a:picLocks noChangeAspect="1"/>
        </xdr:cNvPicPr>
      </xdr:nvPicPr>
      <xdr:blipFill>
        <a:blip xmlns:r="http://schemas.openxmlformats.org/officeDocument/2006/relationships" r:embed="rId1"/>
        <a:stretch>
          <a:fillRect/>
        </a:stretch>
      </xdr:blipFill>
      <xdr:spPr>
        <a:xfrm>
          <a:off x="10077450" y="33254185"/>
          <a:ext cx="5815515" cy="2829690"/>
        </a:xfrm>
        <a:prstGeom prst="rect">
          <a:avLst/>
        </a:prstGeom>
        <a:noFill/>
      </xdr:spPr>
    </xdr:pic>
    <xdr:clientData/>
  </xdr:twoCellAnchor>
  <xdr:twoCellAnchor editAs="oneCell">
    <xdr:from>
      <xdr:col>7</xdr:col>
      <xdr:colOff>646840</xdr:colOff>
      <xdr:row>41</xdr:row>
      <xdr:rowOff>1</xdr:rowOff>
    </xdr:from>
    <xdr:to>
      <xdr:col>13</xdr:col>
      <xdr:colOff>1007846</xdr:colOff>
      <xdr:row>54</xdr:row>
      <xdr:rowOff>292100</xdr:rowOff>
    </xdr:to>
    <xdr:pic>
      <xdr:nvPicPr>
        <xdr:cNvPr id="5" name="Picture 4" descr="Allures.png"/>
        <xdr:cNvPicPr>
          <a:picLocks noChangeAspect="1"/>
        </xdr:cNvPicPr>
      </xdr:nvPicPr>
      <xdr:blipFill>
        <a:blip xmlns:r="http://schemas.openxmlformats.org/officeDocument/2006/relationships" r:embed="rId2"/>
        <a:stretch>
          <a:fillRect/>
        </a:stretch>
      </xdr:blipFill>
      <xdr:spPr>
        <a:xfrm>
          <a:off x="10082940" y="36233101"/>
          <a:ext cx="5752156" cy="3562349"/>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tabSelected="1" topLeftCell="A49" workbookViewId="0">
      <selection activeCell="E53" sqref="E53"/>
    </sheetView>
  </sheetViews>
  <sheetFormatPr baseColWidth="10" defaultColWidth="11.42578125" defaultRowHeight="12.75" x14ac:dyDescent="0.2"/>
  <cols>
    <col min="1" max="1" width="3.28515625" style="2" customWidth="1"/>
    <col min="2" max="2" width="3.28515625" style="12" customWidth="1"/>
    <col min="3" max="3" width="10.140625" style="1" customWidth="1"/>
    <col min="4" max="4" width="15" style="35" customWidth="1"/>
    <col min="5" max="5" width="71.7109375" style="5" customWidth="1"/>
    <col min="6" max="6" width="14.7109375" style="6" customWidth="1"/>
    <col min="7" max="7" width="5.7109375" style="2" customWidth="1"/>
    <col min="8" max="9" width="11.42578125" style="2"/>
    <col min="10" max="10" width="11.42578125" style="2" customWidth="1"/>
    <col min="11" max="13" width="11.42578125" style="2"/>
    <col min="14" max="14" width="15.140625" style="2" customWidth="1"/>
    <col min="15" max="16384" width="11.42578125" style="2"/>
  </cols>
  <sheetData>
    <row r="1" spans="1:9" x14ac:dyDescent="0.2">
      <c r="A1" s="43"/>
      <c r="B1" s="44"/>
      <c r="C1" s="78" t="s">
        <v>40</v>
      </c>
      <c r="D1" s="79"/>
      <c r="E1" s="79"/>
      <c r="F1" s="79"/>
      <c r="G1" s="80"/>
    </row>
    <row r="2" spans="1:9" ht="81.75" customHeight="1" x14ac:dyDescent="0.2">
      <c r="A2" s="45"/>
      <c r="B2" s="46"/>
      <c r="C2" s="81"/>
      <c r="D2" s="81"/>
      <c r="E2" s="81"/>
      <c r="F2" s="81"/>
      <c r="G2" s="82"/>
    </row>
    <row r="3" spans="1:9" s="12" customFormat="1" ht="16.5" customHeight="1" x14ac:dyDescent="0.2">
      <c r="A3" s="73"/>
      <c r="B3" s="74"/>
      <c r="C3" s="75"/>
      <c r="D3" s="75"/>
      <c r="E3" s="75"/>
      <c r="F3" s="75"/>
      <c r="G3" s="76"/>
    </row>
    <row r="4" spans="1:9" ht="36.75" customHeight="1" x14ac:dyDescent="0.2">
      <c r="A4" s="59"/>
      <c r="B4" s="99" t="s">
        <v>15</v>
      </c>
      <c r="C4" s="37" t="s">
        <v>4</v>
      </c>
      <c r="D4" s="29">
        <v>42547</v>
      </c>
      <c r="E4" s="17" t="s">
        <v>28</v>
      </c>
      <c r="F4" s="11"/>
      <c r="G4" s="11">
        <f>G11-1</f>
        <v>-9</v>
      </c>
    </row>
    <row r="5" spans="1:9" ht="20.100000000000001" customHeight="1" x14ac:dyDescent="0.2">
      <c r="A5" s="59"/>
      <c r="B5" s="100"/>
      <c r="C5" s="38" t="s">
        <v>5</v>
      </c>
      <c r="D5" s="30">
        <f t="shared" ref="D5:D47" si="0">D4+1</f>
        <v>42548</v>
      </c>
      <c r="E5" s="15"/>
      <c r="F5" s="14"/>
      <c r="G5" s="10"/>
    </row>
    <row r="6" spans="1:9" ht="33" customHeight="1" x14ac:dyDescent="0.2">
      <c r="A6" s="59"/>
      <c r="B6" s="100"/>
      <c r="C6" s="38" t="s">
        <v>0</v>
      </c>
      <c r="D6" s="30">
        <f t="shared" si="0"/>
        <v>42549</v>
      </c>
      <c r="E6" s="15" t="s">
        <v>29</v>
      </c>
      <c r="F6" s="14"/>
      <c r="G6" s="10"/>
    </row>
    <row r="7" spans="1:9" ht="20.100000000000001" customHeight="1" x14ac:dyDescent="0.2">
      <c r="A7" s="59"/>
      <c r="B7" s="100"/>
      <c r="C7" s="38" t="s">
        <v>1</v>
      </c>
      <c r="D7" s="30">
        <f t="shared" si="0"/>
        <v>42550</v>
      </c>
      <c r="E7" s="15"/>
      <c r="F7" s="14"/>
      <c r="G7" s="10"/>
    </row>
    <row r="8" spans="1:9" s="5" customFormat="1" ht="16.5" customHeight="1" x14ac:dyDescent="0.2">
      <c r="A8" s="59"/>
      <c r="B8" s="100"/>
      <c r="C8" s="39" t="s">
        <v>2</v>
      </c>
      <c r="D8" s="31">
        <f t="shared" si="0"/>
        <v>42551</v>
      </c>
      <c r="E8" s="15" t="s">
        <v>21</v>
      </c>
      <c r="F8" s="16"/>
      <c r="G8" s="15"/>
      <c r="I8" s="13" t="s">
        <v>18</v>
      </c>
    </row>
    <row r="9" spans="1:9" ht="18" customHeight="1" x14ac:dyDescent="0.2">
      <c r="A9" s="59"/>
      <c r="B9" s="100"/>
      <c r="C9" s="38" t="s">
        <v>6</v>
      </c>
      <c r="D9" s="30">
        <f t="shared" si="0"/>
        <v>42552</v>
      </c>
      <c r="E9" s="15"/>
      <c r="F9" s="14"/>
      <c r="G9" s="10"/>
    </row>
    <row r="10" spans="1:9" ht="36.75" customHeight="1" x14ac:dyDescent="0.2">
      <c r="A10" s="59"/>
      <c r="B10" s="100"/>
      <c r="C10" s="38" t="s">
        <v>3</v>
      </c>
      <c r="D10" s="30">
        <f t="shared" si="0"/>
        <v>42553</v>
      </c>
      <c r="E10" s="15" t="s">
        <v>30</v>
      </c>
      <c r="F10" s="14"/>
      <c r="G10" s="10"/>
    </row>
    <row r="11" spans="1:9" ht="36" customHeight="1" x14ac:dyDescent="0.2">
      <c r="A11" s="59"/>
      <c r="B11" s="100"/>
      <c r="C11" s="37" t="s">
        <v>4</v>
      </c>
      <c r="D11" s="29">
        <f t="shared" si="0"/>
        <v>42554</v>
      </c>
      <c r="E11" s="17" t="s">
        <v>55</v>
      </c>
      <c r="F11" s="11"/>
      <c r="G11" s="11">
        <f>G18-1</f>
        <v>-8</v>
      </c>
    </row>
    <row r="12" spans="1:9" ht="20.100000000000001" customHeight="1" x14ac:dyDescent="0.2">
      <c r="A12" s="59"/>
      <c r="B12" s="100"/>
      <c r="C12" s="47" t="s">
        <v>5</v>
      </c>
      <c r="D12" s="48">
        <f t="shared" si="0"/>
        <v>42555</v>
      </c>
      <c r="E12" s="49"/>
      <c r="F12" s="23"/>
      <c r="G12" s="24"/>
    </row>
    <row r="13" spans="1:9" ht="30.75" customHeight="1" x14ac:dyDescent="0.2">
      <c r="A13" s="59"/>
      <c r="B13" s="100"/>
      <c r="C13" s="50" t="s">
        <v>0</v>
      </c>
      <c r="D13" s="51">
        <f t="shared" si="0"/>
        <v>42556</v>
      </c>
      <c r="E13" s="52" t="s">
        <v>48</v>
      </c>
      <c r="F13" s="53"/>
      <c r="G13" s="54"/>
    </row>
    <row r="14" spans="1:9" ht="20.100000000000001" customHeight="1" x14ac:dyDescent="0.2">
      <c r="A14" s="59"/>
      <c r="B14" s="100"/>
      <c r="C14" s="55" t="s">
        <v>1</v>
      </c>
      <c r="D14" s="56">
        <f t="shared" si="0"/>
        <v>42557</v>
      </c>
      <c r="E14" s="57"/>
      <c r="F14" s="61"/>
      <c r="G14" s="58"/>
    </row>
    <row r="15" spans="1:9" ht="28.5" customHeight="1" x14ac:dyDescent="0.2">
      <c r="A15" s="59"/>
      <c r="B15" s="100"/>
      <c r="C15" s="38" t="s">
        <v>2</v>
      </c>
      <c r="D15" s="30">
        <f t="shared" si="0"/>
        <v>42558</v>
      </c>
      <c r="E15" s="15" t="s">
        <v>49</v>
      </c>
      <c r="F15" s="14"/>
      <c r="G15" s="10"/>
    </row>
    <row r="16" spans="1:9" ht="20.100000000000001" customHeight="1" x14ac:dyDescent="0.2">
      <c r="A16" s="59"/>
      <c r="B16" s="100"/>
      <c r="C16" s="38" t="s">
        <v>6</v>
      </c>
      <c r="D16" s="30">
        <f t="shared" si="0"/>
        <v>42559</v>
      </c>
      <c r="E16" s="15"/>
      <c r="F16" s="14"/>
      <c r="G16" s="10"/>
    </row>
    <row r="17" spans="1:13" ht="34.5" customHeight="1" x14ac:dyDescent="0.2">
      <c r="A17" s="59"/>
      <c r="B17" s="100"/>
      <c r="C17" s="37" t="s">
        <v>3</v>
      </c>
      <c r="D17" s="29">
        <f t="shared" si="0"/>
        <v>42560</v>
      </c>
      <c r="E17" s="18" t="s">
        <v>31</v>
      </c>
      <c r="F17" s="3"/>
      <c r="G17" s="20"/>
    </row>
    <row r="18" spans="1:13" ht="36.75" customHeight="1" x14ac:dyDescent="0.2">
      <c r="A18" s="59"/>
      <c r="B18" s="100"/>
      <c r="C18" s="40" t="s">
        <v>4</v>
      </c>
      <c r="D18" s="29">
        <f t="shared" si="0"/>
        <v>42561</v>
      </c>
      <c r="E18" s="17" t="s">
        <v>32</v>
      </c>
      <c r="F18" s="4"/>
      <c r="G18" s="17">
        <f>G25-1</f>
        <v>-7</v>
      </c>
    </row>
    <row r="19" spans="1:13" ht="15" customHeight="1" x14ac:dyDescent="0.2">
      <c r="A19" s="59"/>
      <c r="B19" s="100"/>
      <c r="C19" s="38" t="s">
        <v>5</v>
      </c>
      <c r="D19" s="30">
        <f t="shared" si="0"/>
        <v>42562</v>
      </c>
      <c r="E19" s="15"/>
      <c r="F19" s="14"/>
      <c r="G19" s="10"/>
    </row>
    <row r="20" spans="1:13" ht="30" x14ac:dyDescent="0.2">
      <c r="A20" s="59"/>
      <c r="B20" s="100"/>
      <c r="C20" s="38" t="s">
        <v>0</v>
      </c>
      <c r="D20" s="30">
        <f t="shared" si="0"/>
        <v>42563</v>
      </c>
      <c r="E20" s="15" t="s">
        <v>22</v>
      </c>
      <c r="F20" s="14"/>
      <c r="G20" s="10"/>
    </row>
    <row r="21" spans="1:13" ht="15" x14ac:dyDescent="0.2">
      <c r="A21" s="59"/>
      <c r="B21" s="100"/>
      <c r="C21" s="38" t="s">
        <v>1</v>
      </c>
      <c r="D21" s="30">
        <f t="shared" si="0"/>
        <v>42564</v>
      </c>
      <c r="E21" s="15"/>
      <c r="F21" s="14"/>
      <c r="G21" s="10"/>
    </row>
    <row r="22" spans="1:13" ht="43.5" customHeight="1" x14ac:dyDescent="0.2">
      <c r="A22" s="59"/>
      <c r="B22" s="100"/>
      <c r="C22" s="41" t="s">
        <v>2</v>
      </c>
      <c r="D22" s="32">
        <f t="shared" si="0"/>
        <v>42565</v>
      </c>
      <c r="E22" s="77" t="s">
        <v>39</v>
      </c>
      <c r="F22" s="19"/>
      <c r="G22" s="18"/>
    </row>
    <row r="23" spans="1:13" ht="15" x14ac:dyDescent="0.2">
      <c r="A23" s="59"/>
      <c r="B23" s="100"/>
      <c r="C23" s="38" t="s">
        <v>6</v>
      </c>
      <c r="D23" s="30">
        <f t="shared" si="0"/>
        <v>42566</v>
      </c>
      <c r="E23" s="15"/>
      <c r="F23" s="14"/>
      <c r="G23" s="10"/>
    </row>
    <row r="24" spans="1:13" ht="15" x14ac:dyDescent="0.2">
      <c r="A24" s="59"/>
      <c r="B24" s="100"/>
      <c r="C24" s="38" t="s">
        <v>3</v>
      </c>
      <c r="D24" s="30">
        <f t="shared" si="0"/>
        <v>42567</v>
      </c>
      <c r="E24" s="15" t="s">
        <v>33</v>
      </c>
      <c r="F24" s="14"/>
      <c r="G24" s="10"/>
    </row>
    <row r="25" spans="1:13" ht="63.75" customHeight="1" x14ac:dyDescent="0.2">
      <c r="A25" s="59"/>
      <c r="B25" s="100"/>
      <c r="C25" s="37" t="s">
        <v>4</v>
      </c>
      <c r="D25" s="29">
        <f t="shared" si="0"/>
        <v>42568</v>
      </c>
      <c r="E25" s="18" t="s">
        <v>52</v>
      </c>
      <c r="F25" s="3"/>
      <c r="G25" s="11">
        <f>G32-1</f>
        <v>-6</v>
      </c>
      <c r="K25" s="85" t="s">
        <v>7</v>
      </c>
      <c r="L25" s="86"/>
      <c r="M25" s="86"/>
    </row>
    <row r="26" spans="1:13" ht="15" x14ac:dyDescent="0.2">
      <c r="A26" s="59"/>
      <c r="B26" s="100"/>
      <c r="C26" s="38" t="s">
        <v>5</v>
      </c>
      <c r="D26" s="30">
        <f t="shared" si="0"/>
        <v>42569</v>
      </c>
      <c r="E26" s="15"/>
      <c r="F26" s="14"/>
      <c r="G26" s="10"/>
      <c r="K26" s="86"/>
      <c r="L26" s="86"/>
      <c r="M26" s="86"/>
    </row>
    <row r="27" spans="1:13" ht="15" x14ac:dyDescent="0.2">
      <c r="A27" s="59"/>
      <c r="B27" s="100"/>
      <c r="C27" s="38" t="s">
        <v>0</v>
      </c>
      <c r="D27" s="30">
        <f t="shared" si="0"/>
        <v>42570</v>
      </c>
      <c r="E27" s="15" t="s">
        <v>8</v>
      </c>
      <c r="F27" s="14"/>
      <c r="G27" s="10"/>
    </row>
    <row r="28" spans="1:13" ht="15" x14ac:dyDescent="0.2">
      <c r="A28" s="59"/>
      <c r="B28" s="100"/>
      <c r="C28" s="38" t="s">
        <v>1</v>
      </c>
      <c r="D28" s="30">
        <f t="shared" si="0"/>
        <v>42571</v>
      </c>
      <c r="E28" s="15"/>
      <c r="F28" s="14"/>
      <c r="G28" s="10"/>
    </row>
    <row r="29" spans="1:13" ht="47.25" customHeight="1" x14ac:dyDescent="0.2">
      <c r="A29" s="59"/>
      <c r="B29" s="100"/>
      <c r="C29" s="38" t="s">
        <v>2</v>
      </c>
      <c r="D29" s="30">
        <f t="shared" si="0"/>
        <v>42572</v>
      </c>
      <c r="E29" s="15" t="s">
        <v>51</v>
      </c>
      <c r="F29" s="14"/>
      <c r="G29" s="10"/>
    </row>
    <row r="30" spans="1:13" ht="15" x14ac:dyDescent="0.2">
      <c r="A30" s="59"/>
      <c r="B30" s="101"/>
      <c r="C30" s="38" t="s">
        <v>6</v>
      </c>
      <c r="D30" s="30">
        <f t="shared" si="0"/>
        <v>42573</v>
      </c>
      <c r="E30" s="15"/>
      <c r="F30" s="14"/>
      <c r="G30" s="10"/>
    </row>
    <row r="31" spans="1:13" ht="15" x14ac:dyDescent="0.2">
      <c r="A31" s="59"/>
      <c r="B31" s="95" t="s">
        <v>16</v>
      </c>
      <c r="C31" s="38" t="s">
        <v>3</v>
      </c>
      <c r="D31" s="30">
        <f t="shared" si="0"/>
        <v>42574</v>
      </c>
      <c r="E31" s="15" t="s">
        <v>34</v>
      </c>
      <c r="F31" s="14"/>
      <c r="G31" s="10"/>
    </row>
    <row r="32" spans="1:13" ht="17.25" customHeight="1" x14ac:dyDescent="0.2">
      <c r="A32" s="59"/>
      <c r="B32" s="96"/>
      <c r="C32" s="37" t="s">
        <v>4</v>
      </c>
      <c r="D32" s="29">
        <f t="shared" si="0"/>
        <v>42575</v>
      </c>
      <c r="E32" s="8" t="s">
        <v>50</v>
      </c>
      <c r="F32" s="17"/>
      <c r="G32" s="17">
        <f>G39-1</f>
        <v>-5</v>
      </c>
    </row>
    <row r="33" spans="1:7" ht="15" customHeight="1" x14ac:dyDescent="0.2">
      <c r="A33" s="59"/>
      <c r="B33" s="96"/>
      <c r="C33" s="42" t="s">
        <v>5</v>
      </c>
      <c r="D33" s="33">
        <f t="shared" si="0"/>
        <v>42576</v>
      </c>
      <c r="E33" s="18"/>
      <c r="F33" s="22"/>
      <c r="G33" s="21"/>
    </row>
    <row r="34" spans="1:7" ht="15" x14ac:dyDescent="0.2">
      <c r="A34" s="59"/>
      <c r="B34" s="96"/>
      <c r="C34" s="38" t="s">
        <v>0</v>
      </c>
      <c r="D34" s="30">
        <f t="shared" si="0"/>
        <v>42577</v>
      </c>
      <c r="E34" s="15" t="s">
        <v>8</v>
      </c>
      <c r="F34" s="14"/>
      <c r="G34" s="10"/>
    </row>
    <row r="35" spans="1:7" ht="15" x14ac:dyDescent="0.2">
      <c r="A35" s="59"/>
      <c r="B35" s="96"/>
      <c r="C35" s="38" t="s">
        <v>1</v>
      </c>
      <c r="D35" s="30">
        <f t="shared" si="0"/>
        <v>42578</v>
      </c>
      <c r="E35" s="15"/>
      <c r="F35" s="14"/>
      <c r="G35" s="10"/>
    </row>
    <row r="36" spans="1:7" ht="15" x14ac:dyDescent="0.2">
      <c r="A36" s="59"/>
      <c r="B36" s="96"/>
      <c r="C36" s="39" t="s">
        <v>2</v>
      </c>
      <c r="D36" s="31">
        <f t="shared" si="0"/>
        <v>42579</v>
      </c>
      <c r="E36" s="15" t="s">
        <v>35</v>
      </c>
      <c r="F36" s="16"/>
      <c r="G36" s="15"/>
    </row>
    <row r="37" spans="1:7" ht="15" x14ac:dyDescent="0.2">
      <c r="A37" s="59"/>
      <c r="B37" s="96"/>
      <c r="C37" s="38" t="s">
        <v>6</v>
      </c>
      <c r="D37" s="30">
        <f t="shared" si="0"/>
        <v>42580</v>
      </c>
      <c r="E37" s="15"/>
      <c r="F37" s="14"/>
      <c r="G37" s="10"/>
    </row>
    <row r="38" spans="1:7" ht="15" x14ac:dyDescent="0.2">
      <c r="A38" s="59"/>
      <c r="B38" s="97"/>
      <c r="C38" s="38" t="s">
        <v>3</v>
      </c>
      <c r="D38" s="30">
        <f t="shared" si="0"/>
        <v>42581</v>
      </c>
      <c r="E38" s="15" t="s">
        <v>13</v>
      </c>
      <c r="F38" s="14"/>
      <c r="G38" s="10"/>
    </row>
    <row r="39" spans="1:7" ht="24" customHeight="1" x14ac:dyDescent="0.2">
      <c r="A39" s="59"/>
      <c r="B39" s="92" t="s">
        <v>17</v>
      </c>
      <c r="C39" s="37" t="s">
        <v>4</v>
      </c>
      <c r="D39" s="29">
        <f t="shared" si="0"/>
        <v>42582</v>
      </c>
      <c r="E39" s="17" t="s">
        <v>36</v>
      </c>
      <c r="F39" s="11"/>
      <c r="G39" s="11">
        <f>G46-1</f>
        <v>-4</v>
      </c>
    </row>
    <row r="40" spans="1:7" ht="15" x14ac:dyDescent="0.2">
      <c r="A40" s="59"/>
      <c r="B40" s="93"/>
      <c r="C40" s="38" t="s">
        <v>5</v>
      </c>
      <c r="D40" s="30">
        <f t="shared" si="0"/>
        <v>42583</v>
      </c>
      <c r="E40" s="15"/>
      <c r="F40" s="14"/>
      <c r="G40" s="10"/>
    </row>
    <row r="41" spans="1:7" ht="15" x14ac:dyDescent="0.2">
      <c r="A41" s="59"/>
      <c r="B41" s="93"/>
      <c r="C41" s="38" t="s">
        <v>0</v>
      </c>
      <c r="D41" s="30">
        <f t="shared" si="0"/>
        <v>42584</v>
      </c>
      <c r="E41" s="15" t="s">
        <v>37</v>
      </c>
      <c r="F41" s="14"/>
      <c r="G41" s="10"/>
    </row>
    <row r="42" spans="1:7" ht="15" x14ac:dyDescent="0.2">
      <c r="A42" s="59"/>
      <c r="B42" s="93"/>
      <c r="C42" s="38" t="s">
        <v>1</v>
      </c>
      <c r="D42" s="30">
        <f t="shared" si="0"/>
        <v>42585</v>
      </c>
      <c r="E42" s="15" t="s">
        <v>38</v>
      </c>
      <c r="F42" s="14"/>
      <c r="G42" s="10"/>
    </row>
    <row r="43" spans="1:7" ht="15" x14ac:dyDescent="0.2">
      <c r="A43" s="59"/>
      <c r="B43" s="93"/>
      <c r="C43" s="38" t="s">
        <v>2</v>
      </c>
      <c r="D43" s="30">
        <f t="shared" si="0"/>
        <v>42586</v>
      </c>
      <c r="E43" s="15" t="s">
        <v>23</v>
      </c>
      <c r="F43" s="14"/>
      <c r="G43" s="10"/>
    </row>
    <row r="44" spans="1:7" ht="15" x14ac:dyDescent="0.2">
      <c r="A44" s="59"/>
      <c r="B44" s="93"/>
      <c r="C44" s="38" t="s">
        <v>6</v>
      </c>
      <c r="D44" s="30">
        <f t="shared" si="0"/>
        <v>42587</v>
      </c>
      <c r="E44" s="15"/>
      <c r="F44" s="14"/>
      <c r="G44" s="10"/>
    </row>
    <row r="45" spans="1:7" ht="57.75" customHeight="1" x14ac:dyDescent="0.2">
      <c r="A45" s="59"/>
      <c r="B45" s="93"/>
      <c r="C45" s="38" t="s">
        <v>3</v>
      </c>
      <c r="D45" s="30">
        <f t="shared" si="0"/>
        <v>42588</v>
      </c>
      <c r="E45" s="15" t="s">
        <v>53</v>
      </c>
      <c r="F45" s="14"/>
      <c r="G45" s="10"/>
    </row>
    <row r="46" spans="1:7" ht="23.25" customHeight="1" x14ac:dyDescent="0.2">
      <c r="A46" s="59"/>
      <c r="B46" s="93"/>
      <c r="C46" s="37" t="s">
        <v>4</v>
      </c>
      <c r="D46" s="29">
        <f t="shared" si="0"/>
        <v>42589</v>
      </c>
      <c r="E46" s="36" t="s">
        <v>41</v>
      </c>
      <c r="F46" s="11"/>
      <c r="G46" s="11">
        <f>G53-1</f>
        <v>-3</v>
      </c>
    </row>
    <row r="47" spans="1:7" ht="15" customHeight="1" x14ac:dyDescent="0.2">
      <c r="A47" s="59"/>
      <c r="B47" s="93"/>
      <c r="C47" s="38" t="s">
        <v>5</v>
      </c>
      <c r="D47" s="30">
        <f t="shared" si="0"/>
        <v>42590</v>
      </c>
      <c r="E47" s="15"/>
      <c r="F47" s="14"/>
      <c r="G47" s="10"/>
    </row>
    <row r="48" spans="1:7" ht="30" x14ac:dyDescent="0.2">
      <c r="A48" s="59"/>
      <c r="B48" s="93"/>
      <c r="C48" s="38" t="s">
        <v>0</v>
      </c>
      <c r="D48" s="30">
        <f t="shared" ref="D48:D67" si="1">D47+1</f>
        <v>42591</v>
      </c>
      <c r="E48" s="15" t="s">
        <v>54</v>
      </c>
      <c r="F48" s="14"/>
      <c r="G48" s="10"/>
    </row>
    <row r="49" spans="1:13" ht="15" x14ac:dyDescent="0.2">
      <c r="A49" s="59"/>
      <c r="B49" s="93"/>
      <c r="C49" s="38" t="s">
        <v>1</v>
      </c>
      <c r="D49" s="30">
        <f t="shared" si="1"/>
        <v>42592</v>
      </c>
      <c r="E49" s="15" t="s">
        <v>42</v>
      </c>
      <c r="F49" s="14"/>
      <c r="G49" s="10"/>
      <c r="I49" s="5"/>
      <c r="M49" s="5"/>
    </row>
    <row r="50" spans="1:13" ht="15" x14ac:dyDescent="0.2">
      <c r="A50" s="59"/>
      <c r="B50" s="93"/>
      <c r="C50" s="39" t="s">
        <v>2</v>
      </c>
      <c r="D50" s="31">
        <f t="shared" si="1"/>
        <v>42593</v>
      </c>
      <c r="E50" s="15" t="s">
        <v>26</v>
      </c>
      <c r="F50" s="16"/>
      <c r="G50" s="15"/>
      <c r="I50" s="5"/>
      <c r="M50" s="5"/>
    </row>
    <row r="51" spans="1:13" ht="15" x14ac:dyDescent="0.2">
      <c r="A51" s="59"/>
      <c r="B51" s="93"/>
      <c r="C51" s="38" t="s">
        <v>6</v>
      </c>
      <c r="D51" s="30">
        <f t="shared" si="1"/>
        <v>42594</v>
      </c>
      <c r="E51" s="15"/>
      <c r="F51" s="14"/>
      <c r="G51" s="10"/>
    </row>
    <row r="52" spans="1:13" ht="15" x14ac:dyDescent="0.2">
      <c r="A52" s="59"/>
      <c r="B52" s="93"/>
      <c r="C52" s="38" t="s">
        <v>3</v>
      </c>
      <c r="D52" s="30">
        <f t="shared" si="1"/>
        <v>42595</v>
      </c>
      <c r="E52" s="15" t="s">
        <v>24</v>
      </c>
      <c r="F52" s="14"/>
      <c r="G52" s="10"/>
    </row>
    <row r="53" spans="1:13" ht="38.25" customHeight="1" x14ac:dyDescent="0.2">
      <c r="A53" s="59"/>
      <c r="B53" s="93"/>
      <c r="C53" s="37" t="s">
        <v>4</v>
      </c>
      <c r="D53" s="29">
        <f t="shared" si="1"/>
        <v>42596</v>
      </c>
      <c r="E53" s="17" t="s">
        <v>56</v>
      </c>
      <c r="F53" s="11"/>
      <c r="G53" s="11">
        <f>G60-1</f>
        <v>-2</v>
      </c>
    </row>
    <row r="54" spans="1:13" ht="16.5" customHeight="1" x14ac:dyDescent="0.2">
      <c r="A54" s="59"/>
      <c r="B54" s="93"/>
      <c r="C54" s="38" t="s">
        <v>5</v>
      </c>
      <c r="D54" s="30">
        <f t="shared" si="1"/>
        <v>42597</v>
      </c>
      <c r="E54" s="15"/>
      <c r="F54" s="14"/>
      <c r="G54" s="10"/>
      <c r="I54" s="5"/>
      <c r="M54" s="5"/>
    </row>
    <row r="55" spans="1:13" ht="30" x14ac:dyDescent="0.2">
      <c r="A55" s="59"/>
      <c r="B55" s="93"/>
      <c r="C55" s="38" t="s">
        <v>0</v>
      </c>
      <c r="D55" s="30">
        <f t="shared" si="1"/>
        <v>42598</v>
      </c>
      <c r="E55" s="15" t="s">
        <v>43</v>
      </c>
      <c r="F55" s="14"/>
      <c r="G55" s="10"/>
    </row>
    <row r="56" spans="1:13" ht="15" x14ac:dyDescent="0.2">
      <c r="A56" s="59"/>
      <c r="B56" s="93"/>
      <c r="C56" s="38" t="s">
        <v>1</v>
      </c>
      <c r="D56" s="30">
        <f t="shared" si="1"/>
        <v>42599</v>
      </c>
      <c r="E56" s="15" t="s">
        <v>45</v>
      </c>
      <c r="F56" s="14"/>
      <c r="G56" s="10"/>
    </row>
    <row r="57" spans="1:13" ht="17.25" x14ac:dyDescent="0.2">
      <c r="A57" s="59"/>
      <c r="B57" s="94"/>
      <c r="C57" s="38" t="s">
        <v>2</v>
      </c>
      <c r="D57" s="30">
        <f t="shared" si="1"/>
        <v>42600</v>
      </c>
      <c r="E57" s="15" t="s">
        <v>44</v>
      </c>
      <c r="F57" s="14"/>
      <c r="G57" s="10"/>
      <c r="J57" s="98" t="s">
        <v>12</v>
      </c>
      <c r="K57" s="98"/>
      <c r="L57" s="98"/>
    </row>
    <row r="58" spans="1:13" ht="15" customHeight="1" x14ac:dyDescent="0.2">
      <c r="A58" s="59"/>
      <c r="B58" s="89" t="s">
        <v>14</v>
      </c>
      <c r="C58" s="38" t="s">
        <v>6</v>
      </c>
      <c r="D58" s="30">
        <f t="shared" si="1"/>
        <v>42601</v>
      </c>
      <c r="E58" s="15"/>
      <c r="F58" s="14"/>
      <c r="G58" s="10"/>
      <c r="J58" s="62" t="s">
        <v>27</v>
      </c>
      <c r="K58" s="63">
        <v>16.8</v>
      </c>
      <c r="L58" s="64" t="s">
        <v>9</v>
      </c>
    </row>
    <row r="59" spans="1:13" ht="17.25" x14ac:dyDescent="0.2">
      <c r="A59" s="59"/>
      <c r="B59" s="90"/>
      <c r="C59" s="38" t="s">
        <v>3</v>
      </c>
      <c r="D59" s="30">
        <f t="shared" si="1"/>
        <v>42602</v>
      </c>
      <c r="E59" s="15" t="s">
        <v>25</v>
      </c>
      <c r="F59" s="14"/>
      <c r="G59" s="10"/>
      <c r="J59" s="65"/>
      <c r="K59" s="65"/>
      <c r="L59" s="65"/>
    </row>
    <row r="60" spans="1:13" ht="35.25" customHeight="1" x14ac:dyDescent="0.3">
      <c r="A60" s="59"/>
      <c r="B60" s="90"/>
      <c r="C60" s="37" t="s">
        <v>4</v>
      </c>
      <c r="D60" s="29">
        <f t="shared" si="1"/>
        <v>42603</v>
      </c>
      <c r="E60" s="7" t="s">
        <v>46</v>
      </c>
      <c r="F60" s="4"/>
      <c r="G60" s="17">
        <f>G67-1</f>
        <v>-1</v>
      </c>
      <c r="J60" s="66" t="s">
        <v>11</v>
      </c>
      <c r="K60" s="66" t="s">
        <v>9</v>
      </c>
      <c r="L60" s="66" t="s">
        <v>10</v>
      </c>
    </row>
    <row r="61" spans="1:13" ht="22.5" customHeight="1" x14ac:dyDescent="0.3">
      <c r="A61" s="59"/>
      <c r="B61" s="90"/>
      <c r="C61" s="38" t="s">
        <v>5</v>
      </c>
      <c r="D61" s="30">
        <f t="shared" si="1"/>
        <v>42604</v>
      </c>
      <c r="E61" s="15"/>
      <c r="F61" s="14"/>
      <c r="G61" s="10"/>
      <c r="J61" s="66">
        <v>60</v>
      </c>
      <c r="K61" s="67">
        <f t="shared" ref="K61:K72" si="2">(J61/100)*$K$58</f>
        <v>10.08</v>
      </c>
      <c r="L61" s="68">
        <f t="shared" ref="L61:L72" si="3">(1/K61)*TIME(1,0,0)</f>
        <v>4.1335978835978834E-3</v>
      </c>
    </row>
    <row r="62" spans="1:13" ht="17.25" x14ac:dyDescent="0.3">
      <c r="A62" s="59"/>
      <c r="B62" s="90"/>
      <c r="C62" s="38" t="s">
        <v>0</v>
      </c>
      <c r="D62" s="30">
        <f t="shared" si="1"/>
        <v>42605</v>
      </c>
      <c r="E62" s="15" t="s">
        <v>19</v>
      </c>
      <c r="F62" s="14"/>
      <c r="G62" s="10"/>
      <c r="J62" s="66">
        <v>65</v>
      </c>
      <c r="K62" s="67">
        <f t="shared" si="2"/>
        <v>10.920000000000002</v>
      </c>
      <c r="L62" s="68">
        <f t="shared" si="3"/>
        <v>3.8156288156288146E-3</v>
      </c>
    </row>
    <row r="63" spans="1:13" ht="17.25" x14ac:dyDescent="0.3">
      <c r="A63" s="59"/>
      <c r="B63" s="90"/>
      <c r="C63" s="38" t="s">
        <v>1</v>
      </c>
      <c r="D63" s="30">
        <f t="shared" si="1"/>
        <v>42606</v>
      </c>
      <c r="E63" s="15"/>
      <c r="F63" s="14"/>
      <c r="G63" s="10"/>
      <c r="J63" s="66">
        <v>70</v>
      </c>
      <c r="K63" s="67">
        <f t="shared" si="2"/>
        <v>11.76</v>
      </c>
      <c r="L63" s="68">
        <f t="shared" si="3"/>
        <v>3.5430839002267571E-3</v>
      </c>
    </row>
    <row r="64" spans="1:13" ht="17.25" x14ac:dyDescent="0.3">
      <c r="A64" s="59"/>
      <c r="B64" s="90"/>
      <c r="C64" s="39" t="s">
        <v>2</v>
      </c>
      <c r="D64" s="31">
        <f t="shared" si="1"/>
        <v>42607</v>
      </c>
      <c r="E64" s="15" t="s">
        <v>20</v>
      </c>
      <c r="F64" s="16"/>
      <c r="G64" s="15"/>
      <c r="J64" s="66">
        <f t="shared" ref="J64:J72" si="4">J63+5</f>
        <v>75</v>
      </c>
      <c r="K64" s="67">
        <f t="shared" si="2"/>
        <v>12.600000000000001</v>
      </c>
      <c r="L64" s="68">
        <f t="shared" si="3"/>
        <v>3.3068783068783067E-3</v>
      </c>
    </row>
    <row r="65" spans="1:12" ht="17.25" x14ac:dyDescent="0.3">
      <c r="A65" s="59"/>
      <c r="B65" s="91"/>
      <c r="C65" s="38" t="s">
        <v>6</v>
      </c>
      <c r="D65" s="30">
        <f t="shared" si="1"/>
        <v>42608</v>
      </c>
      <c r="E65" s="15"/>
      <c r="F65" s="23"/>
      <c r="G65" s="24"/>
      <c r="J65" s="66">
        <f t="shared" si="4"/>
        <v>80</v>
      </c>
      <c r="K65" s="67">
        <f t="shared" si="2"/>
        <v>13.440000000000001</v>
      </c>
      <c r="L65" s="68">
        <f t="shared" si="3"/>
        <v>3.1001984126984125E-3</v>
      </c>
    </row>
    <row r="66" spans="1:12" ht="17.25" x14ac:dyDescent="0.3">
      <c r="A66" s="59"/>
      <c r="B66" s="87"/>
      <c r="C66" s="9" t="s">
        <v>3</v>
      </c>
      <c r="D66" s="34">
        <f t="shared" si="1"/>
        <v>42609</v>
      </c>
      <c r="E66" s="83" t="s">
        <v>47</v>
      </c>
      <c r="F66" s="25"/>
      <c r="G66" s="27"/>
      <c r="J66" s="66">
        <f t="shared" si="4"/>
        <v>85</v>
      </c>
      <c r="K66" s="67">
        <f t="shared" si="2"/>
        <v>14.28</v>
      </c>
      <c r="L66" s="68">
        <f t="shared" si="3"/>
        <v>2.9178338001867414E-3</v>
      </c>
    </row>
    <row r="67" spans="1:12" ht="17.25" x14ac:dyDescent="0.3">
      <c r="A67" s="60"/>
      <c r="B67" s="88"/>
      <c r="C67" s="9" t="s">
        <v>4</v>
      </c>
      <c r="D67" s="34">
        <f t="shared" si="1"/>
        <v>42610</v>
      </c>
      <c r="E67" s="84"/>
      <c r="F67" s="26"/>
      <c r="G67" s="28"/>
      <c r="J67" s="66">
        <f t="shared" si="4"/>
        <v>90</v>
      </c>
      <c r="K67" s="67">
        <f t="shared" si="2"/>
        <v>15.120000000000001</v>
      </c>
      <c r="L67" s="68">
        <f t="shared" si="3"/>
        <v>2.7557319223985889E-3</v>
      </c>
    </row>
    <row r="68" spans="1:12" ht="17.25" x14ac:dyDescent="0.3">
      <c r="C68" s="2"/>
      <c r="F68" s="2"/>
      <c r="J68" s="66">
        <f t="shared" si="4"/>
        <v>95</v>
      </c>
      <c r="K68" s="67">
        <f t="shared" si="2"/>
        <v>15.959999999999999</v>
      </c>
      <c r="L68" s="68">
        <f t="shared" si="3"/>
        <v>2.6106934001670847E-3</v>
      </c>
    </row>
    <row r="69" spans="1:12" ht="17.25" x14ac:dyDescent="0.3">
      <c r="C69" s="2"/>
      <c r="F69" s="2"/>
      <c r="J69" s="69">
        <f t="shared" si="4"/>
        <v>100</v>
      </c>
      <c r="K69" s="67">
        <f t="shared" si="2"/>
        <v>16.8</v>
      </c>
      <c r="L69" s="68">
        <f t="shared" si="3"/>
        <v>2.48015873015873E-3</v>
      </c>
    </row>
    <row r="70" spans="1:12" ht="17.25" x14ac:dyDescent="0.3">
      <c r="C70" s="2"/>
      <c r="F70" s="2"/>
      <c r="J70" s="70">
        <f t="shared" si="4"/>
        <v>105</v>
      </c>
      <c r="K70" s="67">
        <f t="shared" si="2"/>
        <v>17.64</v>
      </c>
      <c r="L70" s="68">
        <f t="shared" si="3"/>
        <v>2.3620559334845046E-3</v>
      </c>
    </row>
    <row r="71" spans="1:12" ht="17.25" x14ac:dyDescent="0.3">
      <c r="C71" s="2"/>
      <c r="F71" s="2"/>
      <c r="J71" s="71">
        <f t="shared" si="4"/>
        <v>110</v>
      </c>
      <c r="K71" s="67">
        <f t="shared" si="2"/>
        <v>18.480000000000004</v>
      </c>
      <c r="L71" s="68">
        <f t="shared" si="3"/>
        <v>2.2546897546897541E-3</v>
      </c>
    </row>
    <row r="72" spans="1:12" ht="17.25" x14ac:dyDescent="0.3">
      <c r="C72" s="2"/>
      <c r="F72" s="2"/>
      <c r="J72" s="72">
        <f t="shared" si="4"/>
        <v>115</v>
      </c>
      <c r="K72" s="67">
        <f t="shared" si="2"/>
        <v>19.32</v>
      </c>
      <c r="L72" s="68">
        <f t="shared" si="3"/>
        <v>2.1566597653554171E-3</v>
      </c>
    </row>
    <row r="73" spans="1:12" x14ac:dyDescent="0.2">
      <c r="C73" s="2"/>
      <c r="F73" s="2"/>
    </row>
    <row r="74" spans="1:12" x14ac:dyDescent="0.2">
      <c r="C74" s="2"/>
      <c r="F74" s="2"/>
    </row>
  </sheetData>
  <customSheetViews>
    <customSheetView guid="{D8E4A9E8-7CE6-433B-B78A-B45FA417B60A}" showPageBreaks="1" fitToPage="1" showRuler="0">
      <selection activeCell="A4" sqref="A4"/>
      <pageMargins left="0.7" right="0.7" top="0.75" bottom="0.75" header="0.3" footer="0.3"/>
      <pageSetup paperSize="9" scale="76" orientation="portrait"/>
      <headerFooter>
        <oddHeader>&amp;CPlanning de préparation marathon de Reims : &amp;A_x000D_&amp;R&amp;D</oddHeader>
      </headerFooter>
    </customSheetView>
  </customSheetViews>
  <mergeCells count="9">
    <mergeCell ref="C1:G2"/>
    <mergeCell ref="E66:E67"/>
    <mergeCell ref="K25:M26"/>
    <mergeCell ref="B66:B67"/>
    <mergeCell ref="B58:B65"/>
    <mergeCell ref="B39:B57"/>
    <mergeCell ref="B31:B38"/>
    <mergeCell ref="J57:L57"/>
    <mergeCell ref="B4:B30"/>
  </mergeCells>
  <phoneticPr fontId="0" type="noConversion"/>
  <conditionalFormatting sqref="D4:D18">
    <cfRule type="expression" dxfId="4" priority="6" stopIfTrue="1">
      <formula>$D4=TODAY()</formula>
    </cfRule>
  </conditionalFormatting>
  <conditionalFormatting sqref="D19:D32">
    <cfRule type="expression" dxfId="3" priority="5" stopIfTrue="1">
      <formula>$D19=TODAY()</formula>
    </cfRule>
  </conditionalFormatting>
  <conditionalFormatting sqref="D33:D46">
    <cfRule type="expression" dxfId="2" priority="4" stopIfTrue="1">
      <formula>$D33=TODAY()</formula>
    </cfRule>
  </conditionalFormatting>
  <conditionalFormatting sqref="D47:D60">
    <cfRule type="expression" dxfId="1" priority="3" stopIfTrue="1">
      <formula>$D47=TODAY()</formula>
    </cfRule>
  </conditionalFormatting>
  <conditionalFormatting sqref="D61:D67">
    <cfRule type="expression" dxfId="0" priority="2" stopIfTrue="1">
      <formula>$D61=TODAY()</formula>
    </cfRule>
  </conditionalFormatting>
  <pageMargins left="0.74803149606299213" right="0.74803149606299213" top="0.98425196850393704" bottom="0.98425196850393704" header="0.51181102362204722" footer="0.51181102362204722"/>
  <pageSetup paperSize="9" scale="71" fitToWidth="2" fitToHeight="2" orientation="portrait" r:id="rId1"/>
  <colBreaks count="1" manualBreakCount="1">
    <brk id="7" max="1048575"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Alain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Hervé POUTEAU</dc:creator>
  <cp:lastModifiedBy>TERNON</cp:lastModifiedBy>
  <cp:lastPrinted>2016-01-30T07:39:41Z</cp:lastPrinted>
  <dcterms:created xsi:type="dcterms:W3CDTF">2000-01-06T12:46:50Z</dcterms:created>
  <dcterms:modified xsi:type="dcterms:W3CDTF">2016-07-05T06:22:35Z</dcterms:modified>
</cp:coreProperties>
</file>