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gorg\Documents\"/>
    </mc:Choice>
  </mc:AlternateContent>
  <xr:revisionPtr revIDLastSave="0" documentId="13_ncr:81_{A904E93A-1C0E-4121-9645-DCAC8F9AEBE9}" xr6:coauthVersionLast="47" xr6:coauthVersionMax="47" xr10:uidLastSave="{00000000-0000-0000-0000-000000000000}"/>
  <bookViews>
    <workbookView xWindow="-120" yWindow="-120" windowWidth="29040" windowHeight="15840" tabRatio="500" xr2:uid="{7DA94846-B787-4257-AA87-59785630F4E7}"/>
  </bookViews>
  <sheets>
    <sheet name="Feuil1" sheetId="1" r:id="rId1"/>
  </sheets>
  <definedNames>
    <definedName name="__xlfn__FV">NA()</definedName>
  </definedNames>
  <calcPr calcId="191029"/>
  <customWorkbookViews>
    <customWorkbookView name="Philippe Le Bihan - Affichage personnalisé" guid="{A89DE302-23F8-4608-BC29-53BFD64069BE}" mergeInterval="0" personalView="1" maximized="1" xWindow="-8" yWindow="-8" windowWidth="1936" windowHeight="1056" tabRatio="500" activeSheetId="1"/>
    <customWorkbookView name="Auteur inconnu" guid="{B18F6D30-DC91-9441-9D3E-1CFCD151CB75}" mergeInterval="0" personalView="1" maximized="1" windowWidth="1200" windowHeight="1000" tabRatio="1000" activeSheetId="1"/>
    <customWorkbookView name=" " guid="{90564E8B-80A1-F94F-8605-FC35EAC2280A}" mergeInterval="0" personalView="1" maximized="1" windowWidth="1200" windowHeight="1000" tabRatio="10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10" i="1"/>
  <c r="B11" i="1"/>
  <c r="C14" i="1"/>
  <c r="B16" i="1"/>
  <c r="C16" i="1"/>
  <c r="C17" i="1"/>
</calcChain>
</file>

<file path=xl/sharedStrings.xml><?xml version="1.0" encoding="utf-8"?>
<sst xmlns="http://schemas.openxmlformats.org/spreadsheetml/2006/main" count="20" uniqueCount="20">
  <si>
    <t>Angles terrestres</t>
  </si>
  <si>
    <t>Radians</t>
  </si>
  <si>
    <t>Degrés</t>
  </si>
  <si>
    <t>Bruxelles</t>
  </si>
  <si>
    <t>Paris</t>
  </si>
  <si>
    <t>Lisbonne</t>
  </si>
  <si>
    <t>Vatican</t>
  </si>
  <si>
    <t>Latitude (N-S) du lieu Source</t>
  </si>
  <si>
    <t>‎48,8569</t>
  </si>
  <si>
    <t>Longitude (E-W) du lieu Source</t>
  </si>
  <si>
    <t>‎2,3508</t>
  </si>
  <si>
    <t>São Paulo</t>
  </si>
  <si>
    <t>Latitude (N-S) du lieu Cible</t>
  </si>
  <si>
    <t>Longitude (E-W) du lieu Cible</t>
  </si>
  <si>
    <t>Distance en km :</t>
  </si>
  <si>
    <t>© Philippe Le Bihan (alias Town Ground)</t>
  </si>
  <si>
    <t>Angle de boussole</t>
  </si>
  <si>
    <t>Selon Grand Cercle :</t>
  </si>
  <si>
    <t>© équation selon Wikipédia à l’article Qibla : https://fr.wikipedia.org/wiki/Qibla</t>
  </si>
  <si>
    <t>si au-dessus était négatif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</si>
</sst>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</font>
    <font>
      <sz val="48"/>
      <color indexed="13"/>
      <name val="Calibri"/>
      <family val="2"/>
    </font>
    <font>
      <b/>
      <sz val="11"/>
      <color indexed="30"/>
      <name val="Calibri"/>
      <family val="2"/>
    </font>
    <font>
      <sz val="11"/>
      <color indexed="30"/>
      <name val="Calibri"/>
      <family val="2"/>
    </font>
    <font>
      <b/>
      <sz val="11"/>
      <color indexed="57"/>
      <name val="Calibri"/>
      <family val="2"/>
    </font>
    <font>
      <sz val="11"/>
      <color indexed="57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0"/>
        <bgColor indexed="4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0" fillId="2" borderId="0" xfId="0" applyFill="1"/>
    <xf numFmtId="0" fontId="6" fillId="0" borderId="0" xfId="0" applyFont="1"/>
    <xf numFmtId="0" fontId="1" fillId="3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2A60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A9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5A6B5F0-EDEB-4911-9CE4-31934B210375}" diskRevisions="1" revisionId="5">
  <header guid="{4154ABF8-03BF-0047-AF1E-4DFD5D281257}" dateTime="2024-07-31T04:51:00" maxSheetId="2" userName="Auteur inconnu" r:id="rId1" minRId="4">
    <sheetIdMap count="0"/>
  </header>
  <header guid="{0286E062-1EA3-5A48-BD3E-818DA7262CD7}" dateTime="2024-07-31T04:52:00" maxSheetId="2" userName="Auteur inconnu" r:id="rId2" minRId="5">
    <sheetIdMap count="0"/>
  </header>
  <header guid="{85A6B5F0-EDEB-4911-9CE4-31934B210375}" dateTime="2024-07-31T04:58:45" maxSheetId="2" userName="Philippe Le Bihan" r:id="rId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D14" t="inlineStr">
      <is>
        <t>Équation : © Philippe Le Bihan (alias Town Ground).</t>
      </is>
    </oc>
    <nc r="D14" t="inlineStr">
      <is>
        <t>Équation : © Philippe Le Bihan (alias Town Ground)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D14" t="inlineStr">
      <is>
        <t>Équation : © Philippe Le Bihan (alias Town Ground)</t>
      </is>
    </oc>
    <nc r="D14" t="inlineStr">
      <is>
        <t>© Philippe Le Bihan (alias Town Ground)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89DE302-23F8-4608-BC29-53BFD64069BE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wikipedia.org/wiki/Qib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33135-0AD1-483D-B5B9-86FF61B0DA0A}">
  <dimension ref="A1:G18"/>
  <sheetViews>
    <sheetView tabSelected="1" workbookViewId="0">
      <selection activeCell="C14" sqref="C14"/>
    </sheetView>
  </sheetViews>
  <sheetFormatPr baseColWidth="10" defaultColWidth="10.7109375" defaultRowHeight="15" x14ac:dyDescent="0.25"/>
  <cols>
    <col min="1" max="1" width="31.28515625" customWidth="1"/>
    <col min="2" max="2" width="14" customWidth="1"/>
    <col min="3" max="3" width="14.85546875" customWidth="1"/>
    <col min="4" max="4" width="15.28515625" customWidth="1"/>
    <col min="5" max="5" width="13.140625" customWidth="1"/>
  </cols>
  <sheetData>
    <row r="1" spans="1:7" s="8" customFormat="1" x14ac:dyDescent="0.25">
      <c r="A1" s="8" t="s">
        <v>0</v>
      </c>
    </row>
    <row r="2" spans="1:7" s="8" customFormat="1" x14ac:dyDescent="0.25"/>
    <row r="3" spans="1:7" s="8" customFormat="1" x14ac:dyDescent="0.25"/>
    <row r="4" spans="1:7" s="8" customFormat="1" x14ac:dyDescent="0.25"/>
    <row r="6" spans="1:7" x14ac:dyDescent="0.25"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</row>
    <row r="7" spans="1:7" x14ac:dyDescent="0.25">
      <c r="A7" s="1" t="s">
        <v>7</v>
      </c>
      <c r="B7" s="2">
        <f>RADIANS(C7)</f>
        <v>0.88750585875857335</v>
      </c>
      <c r="C7" s="1">
        <v>50.850340000000003</v>
      </c>
      <c r="D7">
        <v>50.850340000000003</v>
      </c>
      <c r="E7" t="s">
        <v>8</v>
      </c>
      <c r="F7">
        <v>38.722252400000002</v>
      </c>
      <c r="G7">
        <v>41.902915999999998</v>
      </c>
    </row>
    <row r="8" spans="1:7" x14ac:dyDescent="0.25">
      <c r="A8" s="1" t="s">
        <v>9</v>
      </c>
      <c r="B8" s="2">
        <f>RADIANS(C8)</f>
        <v>7.5951667591962438E-2</v>
      </c>
      <c r="C8" s="1">
        <v>4.3517099999999997</v>
      </c>
      <c r="D8">
        <v>4.3517099999999997</v>
      </c>
      <c r="E8" t="s">
        <v>10</v>
      </c>
      <c r="F8">
        <v>-9.1393366</v>
      </c>
      <c r="G8">
        <v>12.453389</v>
      </c>
    </row>
    <row r="9" spans="1:7" x14ac:dyDescent="0.25">
      <c r="D9" t="s">
        <v>11</v>
      </c>
    </row>
    <row r="10" spans="1:7" x14ac:dyDescent="0.25">
      <c r="A10" s="3" t="s">
        <v>12</v>
      </c>
      <c r="B10" s="4">
        <f>RADIANS(C10)</f>
        <v>-0.4107418242669435</v>
      </c>
      <c r="C10" s="3">
        <v>-23.533773</v>
      </c>
      <c r="D10">
        <v>-23.533773</v>
      </c>
    </row>
    <row r="11" spans="1:7" x14ac:dyDescent="0.25">
      <c r="A11" s="3" t="s">
        <v>13</v>
      </c>
      <c r="B11" s="4">
        <f>RADIANS(C11)</f>
        <v>-0.81376482519718696</v>
      </c>
      <c r="C11" s="3">
        <v>-46.62529</v>
      </c>
      <c r="D11">
        <v>-46.62529</v>
      </c>
    </row>
    <row r="14" spans="1:7" x14ac:dyDescent="0.25">
      <c r="A14" s="5" t="s">
        <v>14</v>
      </c>
      <c r="B14" s="6"/>
      <c r="C14" s="5">
        <f>ROUND(SQRT(((C11*COS(B10)-C8*COS(B7))^2)+((C10-C7)^2))*40075/360,0)</f>
        <v>9706</v>
      </c>
      <c r="D14" t="s">
        <v>15</v>
      </c>
    </row>
    <row r="15" spans="1:7" x14ac:dyDescent="0.25">
      <c r="C15" s="7" t="s">
        <v>16</v>
      </c>
    </row>
    <row r="16" spans="1:7" x14ac:dyDescent="0.25">
      <c r="A16" s="7" t="s">
        <v>17</v>
      </c>
      <c r="B16">
        <f>ATAN2((COS(B7)*TAN(B10))-(SIN(B7)*COS(B11-B8)),SIN(B11-B8))</f>
        <v>-2.3473298329032457</v>
      </c>
      <c r="C16" s="7">
        <f>ROUND(DEGREES(B16),1)</f>
        <v>-134.5</v>
      </c>
      <c r="D16" t="s">
        <v>18</v>
      </c>
    </row>
    <row r="17" spans="3:4" x14ac:dyDescent="0.25">
      <c r="C17" s="7">
        <f>C16+360</f>
        <v>225.5</v>
      </c>
      <c r="D17" t="s">
        <v>19</v>
      </c>
    </row>
    <row r="18" spans="3:4" s="9" customFormat="1" x14ac:dyDescent="0.25"/>
  </sheetData>
  <sheetProtection selectLockedCells="1" selectUnlockedCells="1"/>
  <customSheetViews>
    <customSheetView guid="{A89DE302-23F8-4608-BC29-53BFD64069BE}">
      <selection activeCell="C14" sqref="C14"/>
      <pageMargins left="0.70000000000000007" right="0.70000000000000007" top="0.75" bottom="0.75" header="0.51181102362204722" footer="0.51181102362204722"/>
      <pageSetup paperSize="9" firstPageNumber="0" orientation="portrait" horizontalDpi="300" verticalDpi="300"/>
      <headerFooter alignWithMargins="0"/>
    </customSheetView>
    <customSheetView guid="{B18F6D30-DC91-9441-9D3E-1CFCD151CB75}" showRuler="0">
      <pageMargins left="0.78740157499999996" right="0.78740157499999996" top="0.984251969" bottom="0.984251969" header="0.4921259845" footer="0.4921259845"/>
    </customSheetView>
    <customSheetView guid="{90564E8B-80A1-F94F-8605-FC35EAC2280A}" showRuler="0">
      <pageMargins left="0.78740157499999996" right="0.78740157499999996" top="0.984251969" bottom="0.984251969" header="0.4921259845" footer="0.4921259845"/>
    </customSheetView>
  </customSheetViews>
  <mergeCells count="2">
    <mergeCell ref="A1:XFD4"/>
    <mergeCell ref="A18:XFD18"/>
  </mergeCells>
  <hyperlinks>
    <hyperlink ref="D16" r:id="rId1" xr:uid="{1353FC0A-5A0C-436E-A4A5-F6CBFE2C9E33}"/>
  </hyperlink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Philippe Le Bihan</cp:lastModifiedBy>
  <dcterms:created xsi:type="dcterms:W3CDTF">2024-07-31T03:01:05Z</dcterms:created>
  <dcterms:modified xsi:type="dcterms:W3CDTF">2024-07-31T03:02:25Z</dcterms:modified>
</cp:coreProperties>
</file>