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/>
  <mc:AlternateContent xmlns:mc="http://schemas.openxmlformats.org/markup-compatibility/2006">
    <mc:Choice Requires="x15">
      <x15ac:absPath xmlns:x15ac="http://schemas.microsoft.com/office/spreadsheetml/2010/11/ac" url="/Users/Joel/Desktop/"/>
    </mc:Choice>
  </mc:AlternateContent>
  <xr:revisionPtr revIDLastSave="0" documentId="8_{7C146B11-D0C3-ED4E-889D-8AC53178E347}" xr6:coauthVersionLast="32" xr6:coauthVersionMax="32" xr10:uidLastSave="{00000000-0000-0000-0000-000000000000}"/>
  <bookViews>
    <workbookView xWindow="0" yWindow="460" windowWidth="21600" windowHeight="9440" xr2:uid="{00000000-000D-0000-FFFF-FFFF00000000}"/>
  </bookViews>
  <sheets>
    <sheet name="salaire nao" sheetId="1" r:id="rId1"/>
    <sheet name="indemnité km" sheetId="2" r:id="rId2"/>
    <sheet name="Feuil3" sheetId="3" r:id="rId3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F3" i="1" s="1"/>
  <c r="I3" i="1" s="1"/>
  <c r="D4" i="1"/>
  <c r="D6" i="1"/>
  <c r="F6" i="1" s="1"/>
  <c r="I6" i="1" s="1"/>
  <c r="D7" i="1"/>
  <c r="F7" i="1"/>
  <c r="I7" i="1" s="1"/>
  <c r="D8" i="1"/>
  <c r="F8" i="1" s="1"/>
  <c r="I8" i="1" s="1"/>
  <c r="D9" i="1"/>
  <c r="D10" i="1"/>
  <c r="F10" i="1" s="1"/>
  <c r="I10" i="1" s="1"/>
  <c r="D11" i="1"/>
  <c r="D12" i="1"/>
  <c r="F12" i="1" s="1"/>
  <c r="I12" i="1" s="1"/>
  <c r="D13" i="1"/>
  <c r="D14" i="1"/>
  <c r="F14" i="1" s="1"/>
  <c r="I14" i="1" s="1"/>
  <c r="D15" i="1"/>
  <c r="D10" i="2"/>
  <c r="E10" i="2" s="1"/>
  <c r="D3" i="2"/>
  <c r="E3" i="2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2" i="2"/>
  <c r="E2" i="2"/>
  <c r="F15" i="1" l="1"/>
  <c r="I15" i="1" s="1"/>
  <c r="K15" i="1"/>
  <c r="J15" i="1"/>
  <c r="J7" i="1"/>
  <c r="K7" i="1"/>
  <c r="J11" i="1"/>
  <c r="K11" i="1"/>
  <c r="J10" i="1"/>
  <c r="K10" i="1"/>
  <c r="K6" i="1"/>
  <c r="J6" i="1"/>
  <c r="K14" i="1"/>
  <c r="J14" i="1"/>
  <c r="F9" i="1"/>
  <c r="I9" i="1" s="1"/>
  <c r="J9" i="1"/>
  <c r="K9" i="1"/>
  <c r="F4" i="1"/>
  <c r="I4" i="1" s="1"/>
  <c r="K4" i="1"/>
  <c r="J4" i="1"/>
  <c r="K13" i="1"/>
  <c r="J13" i="1"/>
  <c r="K12" i="1"/>
  <c r="J12" i="1"/>
  <c r="J8" i="1"/>
  <c r="K8" i="1"/>
  <c r="J3" i="1"/>
  <c r="K3" i="1"/>
  <c r="F11" i="1"/>
  <c r="I11" i="1" s="1"/>
  <c r="F2" i="1"/>
  <c r="I2" i="1" s="1"/>
  <c r="J2" i="1"/>
  <c r="K2" i="1"/>
  <c r="F13" i="1"/>
  <c r="I13" i="1" s="1"/>
  <c r="D5" i="1"/>
  <c r="K5" i="1" l="1"/>
  <c r="J5" i="1"/>
  <c r="F5" i="1"/>
  <c r="I5" i="1" s="1"/>
</calcChain>
</file>

<file path=xl/sharedStrings.xml><?xml version="1.0" encoding="utf-8"?>
<sst xmlns="http://schemas.openxmlformats.org/spreadsheetml/2006/main" count="36" uniqueCount="36">
  <si>
    <t>Fonctions</t>
  </si>
  <si>
    <t>AG-€</t>
  </si>
  <si>
    <t>Agent Admi 1</t>
  </si>
  <si>
    <t>Achemineur</t>
  </si>
  <si>
    <t>Empl Magasinage</t>
  </si>
  <si>
    <t>Chargeur</t>
  </si>
  <si>
    <t>Agent Admi  2</t>
  </si>
  <si>
    <t>Controleur</t>
  </si>
  <si>
    <t>Cariste</t>
  </si>
  <si>
    <t>Agent Admi 3</t>
  </si>
  <si>
    <t>Pointeur-Certifieur-Reception</t>
  </si>
  <si>
    <t>Pointeur-Certifieur-Expedition</t>
  </si>
  <si>
    <t>Agent Admi 4</t>
  </si>
  <si>
    <t>Employé Principal</t>
  </si>
  <si>
    <t>Tranche  Km</t>
  </si>
  <si>
    <t>Barème jour</t>
  </si>
  <si>
    <t>Tranches A.G</t>
  </si>
  <si>
    <t xml:space="preserve"> 0 à 5 km :</t>
  </si>
  <si>
    <t>5,1 à 10 km</t>
  </si>
  <si>
    <t xml:space="preserve"> 10,1 à 15 km</t>
  </si>
  <si>
    <t>15,1 à 20 km</t>
  </si>
  <si>
    <t xml:space="preserve"> 20,1 à 25km </t>
  </si>
  <si>
    <t xml:space="preserve"> 25,1 à 30 km </t>
  </si>
  <si>
    <t>30,1 à 45 km</t>
  </si>
  <si>
    <t>45,1  à 50km</t>
  </si>
  <si>
    <t>50,1km à +</t>
  </si>
  <si>
    <t>Barème  jour en €</t>
  </si>
  <si>
    <t>Chauffeur</t>
  </si>
  <si>
    <t>PAR JOUR</t>
  </si>
  <si>
    <t>PAR HEURE</t>
  </si>
  <si>
    <t>PAR MOIS</t>
  </si>
  <si>
    <t>ANNEE</t>
  </si>
  <si>
    <t>RESULTATS</t>
  </si>
  <si>
    <t>Preparateur</t>
  </si>
  <si>
    <t>22 jours ouvrables</t>
  </si>
  <si>
    <t>Sal Confir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</si>
</sst>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_);[Red]\(#,##0.00\ &quot;€&quot;\)"/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FF0000"/>
      <name val="Balloon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3"/>
      <name val="Arial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4BD97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7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center" vertical="top" wrapText="1"/>
    </xf>
    <xf numFmtId="0" fontId="1" fillId="10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11" borderId="5" xfId="0" applyFont="1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5" xfId="0" applyFill="1" applyBorder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6" fillId="7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2" fontId="6" fillId="7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2" fontId="6" fillId="8" borderId="7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2" fontId="6" fillId="6" borderId="7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2" fontId="6" fillId="9" borderId="7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2" fontId="6" fillId="10" borderId="7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top" wrapText="1"/>
    </xf>
    <xf numFmtId="0" fontId="1" fillId="11" borderId="2" xfId="0" applyFont="1" applyFill="1" applyBorder="1" applyAlignment="1">
      <alignment horizontal="center" vertical="top" wrapText="1"/>
    </xf>
    <xf numFmtId="10" fontId="2" fillId="11" borderId="2" xfId="0" applyNumberFormat="1" applyFont="1" applyFill="1" applyBorder="1" applyAlignment="1">
      <alignment horizontal="center" vertical="top" wrapText="1"/>
    </xf>
    <xf numFmtId="0" fontId="0" fillId="11" borderId="0" xfId="0" applyFill="1"/>
    <xf numFmtId="0" fontId="1" fillId="11" borderId="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9" fontId="4" fillId="12" borderId="4" xfId="0" applyNumberFormat="1" applyFont="1" applyFill="1" applyBorder="1" applyAlignment="1">
      <alignment horizontal="center" vertical="top" wrapText="1"/>
    </xf>
    <xf numFmtId="0" fontId="3" fillId="13" borderId="4" xfId="0" applyFont="1" applyFill="1" applyBorder="1" applyAlignment="1">
      <alignment horizontal="center" vertical="top" wrapText="1"/>
    </xf>
    <xf numFmtId="8" fontId="3" fillId="13" borderId="4" xfId="0" applyNumberFormat="1" applyFont="1" applyFill="1" applyBorder="1" applyAlignment="1">
      <alignment horizontal="center" vertical="top" wrapText="1"/>
    </xf>
    <xf numFmtId="8" fontId="5" fillId="13" borderId="4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vertical="top" wrapText="1"/>
    </xf>
    <xf numFmtId="8" fontId="9" fillId="13" borderId="4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8" fontId="0" fillId="10" borderId="5" xfId="0" applyNumberFormat="1" applyFill="1" applyBorder="1"/>
    <xf numFmtId="164" fontId="10" fillId="0" borderId="9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8" fontId="11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K6" sqref="K6"/>
    </sheetView>
  </sheetViews>
  <sheetFormatPr baseColWidth="10" defaultRowHeight="15"/>
  <cols>
    <col min="1" max="1" width="19.6640625" customWidth="1"/>
    <col min="2" max="2" width="15.83203125" customWidth="1"/>
    <col min="3" max="3" width="15.5" customWidth="1"/>
    <col min="4" max="4" width="13.5" customWidth="1"/>
    <col min="5" max="5" width="22.33203125" hidden="1" customWidth="1"/>
    <col min="6" max="6" width="17.5" customWidth="1"/>
    <col min="7" max="7" width="11.5" hidden="1" customWidth="1"/>
    <col min="8" max="8" width="0" hidden="1" customWidth="1"/>
    <col min="10" max="10" width="21.1640625" customWidth="1"/>
    <col min="12" max="12" width="0" hidden="1" customWidth="1"/>
  </cols>
  <sheetData>
    <row r="1" spans="1:14" ht="16" thickBot="1">
      <c r="A1" s="45" t="s">
        <v>0</v>
      </c>
      <c r="B1" s="46" t="s">
        <v>35</v>
      </c>
      <c r="C1" s="47">
        <v>1.2E-2</v>
      </c>
      <c r="D1" s="46" t="s">
        <v>30</v>
      </c>
      <c r="E1" s="48"/>
      <c r="F1" s="12" t="s">
        <v>28</v>
      </c>
      <c r="G1" s="14"/>
      <c r="H1" s="14"/>
      <c r="I1" s="13" t="s">
        <v>29</v>
      </c>
      <c r="J1" s="49" t="s">
        <v>32</v>
      </c>
      <c r="K1" s="15" t="s">
        <v>31</v>
      </c>
      <c r="M1">
        <v>700</v>
      </c>
    </row>
    <row r="2" spans="1:14" ht="16" thickBot="1">
      <c r="A2" s="1" t="s">
        <v>2</v>
      </c>
      <c r="B2" s="64">
        <v>1584.95</v>
      </c>
      <c r="C2" s="47">
        <v>1.2E-2</v>
      </c>
      <c r="D2" s="17">
        <f>SUM(B2*C2)</f>
        <v>19.019400000000001</v>
      </c>
      <c r="E2" s="18"/>
      <c r="F2" s="19">
        <f t="shared" ref="F2:F15" si="0">SUM(D2/G2)</f>
        <v>0.86451818181818185</v>
      </c>
      <c r="G2" s="19">
        <v>22</v>
      </c>
      <c r="H2" s="19">
        <v>7</v>
      </c>
      <c r="I2" s="19">
        <f>SUM(F2/H2)</f>
        <v>0.12350259740259741</v>
      </c>
      <c r="J2" s="20">
        <f t="shared" ref="J2:J15" si="1">B2+D2</f>
        <v>1603.9694</v>
      </c>
      <c r="K2" s="16">
        <f t="shared" ref="K2:K15" si="2">D2*12</f>
        <v>228.2328</v>
      </c>
      <c r="L2" s="11">
        <v>13</v>
      </c>
    </row>
    <row r="3" spans="1:14" ht="16" thickBot="1">
      <c r="A3" s="1" t="s">
        <v>3</v>
      </c>
      <c r="B3" s="64">
        <v>1584.95</v>
      </c>
      <c r="C3" s="47">
        <v>1.2E-2</v>
      </c>
      <c r="D3" s="17">
        <f t="shared" ref="D3:D15" si="3">SUM(B3*C3)</f>
        <v>19.019400000000001</v>
      </c>
      <c r="E3" s="18"/>
      <c r="F3" s="19">
        <f t="shared" si="0"/>
        <v>0.86451818181818185</v>
      </c>
      <c r="G3" s="19">
        <v>22</v>
      </c>
      <c r="H3" s="19">
        <v>7</v>
      </c>
      <c r="I3" s="19">
        <f t="shared" ref="I3:I15" si="4">SUM(F3/H3)</f>
        <v>0.12350259740259741</v>
      </c>
      <c r="J3" s="20">
        <f t="shared" si="1"/>
        <v>1603.9694</v>
      </c>
      <c r="K3" s="16">
        <f t="shared" si="2"/>
        <v>228.2328</v>
      </c>
      <c r="L3" s="11">
        <v>13</v>
      </c>
    </row>
    <row r="4" spans="1:14" ht="16" thickBot="1">
      <c r="A4" s="1" t="s">
        <v>4</v>
      </c>
      <c r="B4" s="64">
        <v>1584.95</v>
      </c>
      <c r="C4" s="47">
        <v>1.2E-2</v>
      </c>
      <c r="D4" s="17">
        <f t="shared" si="3"/>
        <v>19.019400000000001</v>
      </c>
      <c r="E4" s="18"/>
      <c r="F4" s="19">
        <f t="shared" si="0"/>
        <v>0.86451818181818185</v>
      </c>
      <c r="G4" s="19">
        <v>22</v>
      </c>
      <c r="H4" s="19">
        <v>7</v>
      </c>
      <c r="I4" s="19">
        <f t="shared" si="4"/>
        <v>0.12350259740259741</v>
      </c>
      <c r="J4" s="20">
        <f t="shared" si="1"/>
        <v>1603.9694</v>
      </c>
      <c r="K4" s="16">
        <f t="shared" si="2"/>
        <v>228.2328</v>
      </c>
      <c r="L4" s="11">
        <v>13</v>
      </c>
    </row>
    <row r="5" spans="1:14" ht="16" thickBot="1">
      <c r="A5" s="1" t="s">
        <v>5</v>
      </c>
      <c r="B5" s="64">
        <v>1584.95</v>
      </c>
      <c r="C5" s="47">
        <v>1.2E-2</v>
      </c>
      <c r="D5" s="17">
        <f t="shared" si="3"/>
        <v>19.019400000000001</v>
      </c>
      <c r="E5" s="18"/>
      <c r="F5" s="19">
        <f t="shared" si="0"/>
        <v>0.86451818181818185</v>
      </c>
      <c r="G5" s="19">
        <v>22</v>
      </c>
      <c r="H5" s="19">
        <v>7</v>
      </c>
      <c r="I5" s="19">
        <f t="shared" si="4"/>
        <v>0.12350259740259741</v>
      </c>
      <c r="J5" s="20">
        <f t="shared" si="1"/>
        <v>1603.9694</v>
      </c>
      <c r="K5" s="16">
        <f t="shared" si="2"/>
        <v>228.2328</v>
      </c>
      <c r="L5" s="11">
        <v>13</v>
      </c>
    </row>
    <row r="6" spans="1:14" ht="16" thickBot="1">
      <c r="A6" s="2" t="s">
        <v>6</v>
      </c>
      <c r="B6" s="65">
        <v>1589.84</v>
      </c>
      <c r="C6" s="47">
        <v>1.2E-2</v>
      </c>
      <c r="D6" s="21">
        <f t="shared" si="3"/>
        <v>19.07808</v>
      </c>
      <c r="E6" s="18"/>
      <c r="F6" s="22">
        <f t="shared" si="0"/>
        <v>0.86718545454545459</v>
      </c>
      <c r="G6" s="22">
        <v>22</v>
      </c>
      <c r="H6" s="22">
        <v>7</v>
      </c>
      <c r="I6" s="22">
        <f t="shared" si="4"/>
        <v>0.12388363636363638</v>
      </c>
      <c r="J6" s="23">
        <f t="shared" si="1"/>
        <v>1608.9180799999999</v>
      </c>
      <c r="K6" s="16">
        <f t="shared" si="2"/>
        <v>228.93696</v>
      </c>
      <c r="L6" s="11">
        <v>13</v>
      </c>
    </row>
    <row r="7" spans="1:14" ht="22" thickBot="1">
      <c r="A7" s="3" t="s">
        <v>7</v>
      </c>
      <c r="B7" s="64">
        <v>1584.95</v>
      </c>
      <c r="C7" s="47">
        <v>1.2E-2</v>
      </c>
      <c r="D7" s="24">
        <f t="shared" si="3"/>
        <v>19.019400000000001</v>
      </c>
      <c r="E7" s="18"/>
      <c r="F7" s="25">
        <f t="shared" si="0"/>
        <v>0.86451818181818185</v>
      </c>
      <c r="G7" s="25">
        <v>22</v>
      </c>
      <c r="H7" s="25">
        <v>7</v>
      </c>
      <c r="I7" s="25">
        <f t="shared" si="4"/>
        <v>0.12350259740259741</v>
      </c>
      <c r="J7" s="26">
        <f t="shared" si="1"/>
        <v>1603.9694</v>
      </c>
      <c r="K7" s="16">
        <f t="shared" si="2"/>
        <v>228.2328</v>
      </c>
      <c r="L7" s="11">
        <v>13</v>
      </c>
      <c r="N7" s="10"/>
    </row>
    <row r="8" spans="1:14" ht="16" thickBot="1">
      <c r="A8" s="3" t="s">
        <v>33</v>
      </c>
      <c r="B8" s="65">
        <v>1638.16</v>
      </c>
      <c r="C8" s="47">
        <v>1.2E-2</v>
      </c>
      <c r="D8" s="24">
        <f t="shared" si="3"/>
        <v>19.657920000000001</v>
      </c>
      <c r="E8" s="18"/>
      <c r="F8" s="25">
        <f t="shared" si="0"/>
        <v>0.89354181818181821</v>
      </c>
      <c r="G8" s="25">
        <v>22</v>
      </c>
      <c r="H8" s="25">
        <v>7</v>
      </c>
      <c r="I8" s="25">
        <f t="shared" si="4"/>
        <v>0.12764883116883116</v>
      </c>
      <c r="J8" s="26">
        <f t="shared" si="1"/>
        <v>1657.8179200000002</v>
      </c>
      <c r="K8" s="16">
        <f t="shared" si="2"/>
        <v>235.89503999999999</v>
      </c>
      <c r="L8" s="11">
        <v>13</v>
      </c>
    </row>
    <row r="9" spans="1:14" ht="16" thickBot="1">
      <c r="A9" s="4" t="s">
        <v>8</v>
      </c>
      <c r="B9" s="65">
        <v>1712.33</v>
      </c>
      <c r="C9" s="47">
        <v>1.2E-2</v>
      </c>
      <c r="D9" s="27">
        <f t="shared" si="3"/>
        <v>20.54796</v>
      </c>
      <c r="E9" s="18"/>
      <c r="F9" s="28">
        <f t="shared" si="0"/>
        <v>0.93399818181818184</v>
      </c>
      <c r="G9" s="28">
        <v>22</v>
      </c>
      <c r="H9" s="28">
        <v>7</v>
      </c>
      <c r="I9" s="28">
        <f t="shared" si="4"/>
        <v>0.13342831168831168</v>
      </c>
      <c r="J9" s="29">
        <f t="shared" si="1"/>
        <v>1732.87796</v>
      </c>
      <c r="K9" s="16">
        <f t="shared" si="2"/>
        <v>246.57551999999998</v>
      </c>
      <c r="L9" s="11">
        <v>13</v>
      </c>
    </row>
    <row r="10" spans="1:14" ht="16" thickBot="1">
      <c r="A10" s="5" t="s">
        <v>9</v>
      </c>
      <c r="B10" s="65">
        <v>1656.71</v>
      </c>
      <c r="C10" s="47">
        <v>1.2E-2</v>
      </c>
      <c r="D10" s="30">
        <f t="shared" si="3"/>
        <v>19.880520000000001</v>
      </c>
      <c r="E10" s="18"/>
      <c r="F10" s="31">
        <f t="shared" si="0"/>
        <v>0.90366000000000002</v>
      </c>
      <c r="G10" s="31">
        <v>22</v>
      </c>
      <c r="H10" s="31">
        <v>7</v>
      </c>
      <c r="I10" s="31">
        <f t="shared" si="4"/>
        <v>0.12909428571428572</v>
      </c>
      <c r="J10" s="32">
        <f t="shared" si="1"/>
        <v>1676.59052</v>
      </c>
      <c r="K10" s="16">
        <f t="shared" si="2"/>
        <v>238.56623999999999</v>
      </c>
      <c r="L10" s="11">
        <v>13</v>
      </c>
    </row>
    <row r="11" spans="1:14" ht="16" thickBot="1">
      <c r="A11" s="6" t="s">
        <v>10</v>
      </c>
      <c r="B11" s="65">
        <v>1719.75</v>
      </c>
      <c r="C11" s="47">
        <v>1.2E-2</v>
      </c>
      <c r="D11" s="33">
        <f t="shared" si="3"/>
        <v>20.637</v>
      </c>
      <c r="E11" s="18"/>
      <c r="F11" s="34">
        <f t="shared" si="0"/>
        <v>0.93804545454545452</v>
      </c>
      <c r="G11" s="34">
        <v>22</v>
      </c>
      <c r="H11" s="34">
        <v>7</v>
      </c>
      <c r="I11" s="34">
        <f t="shared" si="4"/>
        <v>0.13400649350649349</v>
      </c>
      <c r="J11" s="35">
        <f t="shared" si="1"/>
        <v>1740.3869999999999</v>
      </c>
      <c r="K11" s="16">
        <f t="shared" si="2"/>
        <v>247.64400000000001</v>
      </c>
      <c r="L11" s="11">
        <v>13</v>
      </c>
    </row>
    <row r="12" spans="1:14" ht="23" thickBot="1">
      <c r="A12" s="6" t="s">
        <v>11</v>
      </c>
      <c r="B12" s="65">
        <v>1719.75</v>
      </c>
      <c r="C12" s="47">
        <v>1.2E-2</v>
      </c>
      <c r="D12" s="33">
        <f t="shared" si="3"/>
        <v>20.637</v>
      </c>
      <c r="E12" s="18"/>
      <c r="F12" s="34">
        <f t="shared" si="0"/>
        <v>0.93804545454545452</v>
      </c>
      <c r="G12" s="34">
        <v>22</v>
      </c>
      <c r="H12" s="34">
        <v>7</v>
      </c>
      <c r="I12" s="34">
        <f t="shared" si="4"/>
        <v>0.13400649350649349</v>
      </c>
      <c r="J12" s="35">
        <f t="shared" si="1"/>
        <v>1740.3869999999999</v>
      </c>
      <c r="K12" s="16">
        <f t="shared" si="2"/>
        <v>247.64400000000001</v>
      </c>
      <c r="L12" s="11">
        <v>13</v>
      </c>
    </row>
    <row r="13" spans="1:14" ht="16" thickBot="1">
      <c r="A13" s="7" t="s">
        <v>27</v>
      </c>
      <c r="B13" s="65">
        <v>1842.17</v>
      </c>
      <c r="C13" s="47">
        <v>1.2E-2</v>
      </c>
      <c r="D13" s="36">
        <f t="shared" si="3"/>
        <v>22.10604</v>
      </c>
      <c r="E13" s="18"/>
      <c r="F13" s="37">
        <f t="shared" si="0"/>
        <v>1.00482</v>
      </c>
      <c r="G13" s="37">
        <v>22</v>
      </c>
      <c r="H13" s="37">
        <v>7</v>
      </c>
      <c r="I13" s="37">
        <f t="shared" si="4"/>
        <v>0.1435457142857143</v>
      </c>
      <c r="J13" s="38">
        <f t="shared" si="1"/>
        <v>1864.27604</v>
      </c>
      <c r="K13" s="16">
        <f t="shared" si="2"/>
        <v>265.27247999999997</v>
      </c>
      <c r="L13" s="11">
        <v>13</v>
      </c>
    </row>
    <row r="14" spans="1:14" ht="16" thickBot="1">
      <c r="A14" s="8" t="s">
        <v>12</v>
      </c>
      <c r="B14" s="65">
        <v>1753.14</v>
      </c>
      <c r="C14" s="47">
        <v>1.2E-2</v>
      </c>
      <c r="D14" s="39">
        <f t="shared" si="3"/>
        <v>21.037680000000002</v>
      </c>
      <c r="E14" s="18"/>
      <c r="F14" s="40">
        <f t="shared" si="0"/>
        <v>0.9562581818181819</v>
      </c>
      <c r="G14" s="40">
        <v>22</v>
      </c>
      <c r="H14" s="40">
        <v>7</v>
      </c>
      <c r="I14" s="40">
        <f t="shared" si="4"/>
        <v>0.1366083116883117</v>
      </c>
      <c r="J14" s="41">
        <f t="shared" si="1"/>
        <v>1774.17768</v>
      </c>
      <c r="K14" s="16">
        <f t="shared" si="2"/>
        <v>252.45216000000002</v>
      </c>
      <c r="L14" s="11">
        <v>13</v>
      </c>
    </row>
    <row r="15" spans="1:14" ht="16" thickBot="1">
      <c r="A15" s="9" t="s">
        <v>13</v>
      </c>
      <c r="B15" s="66">
        <v>1854.53</v>
      </c>
      <c r="C15" s="47">
        <v>1.2E-2</v>
      </c>
      <c r="D15" s="42">
        <f t="shared" si="3"/>
        <v>22.254359999999998</v>
      </c>
      <c r="E15" s="18"/>
      <c r="F15" s="43">
        <f t="shared" si="0"/>
        <v>1.011561818181818</v>
      </c>
      <c r="G15" s="43">
        <v>22</v>
      </c>
      <c r="H15" s="43">
        <v>7</v>
      </c>
      <c r="I15" s="43">
        <f t="shared" si="4"/>
        <v>0.14450883116883115</v>
      </c>
      <c r="J15" s="44">
        <f t="shared" si="1"/>
        <v>1876.7843599999999</v>
      </c>
      <c r="K15" s="16">
        <f t="shared" si="2"/>
        <v>267.05232000000001</v>
      </c>
      <c r="L15" s="11">
        <v>13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J8" sqref="J8"/>
    </sheetView>
  </sheetViews>
  <sheetFormatPr baseColWidth="10" defaultRowHeight="15"/>
  <sheetData>
    <row r="1" spans="1:6" ht="23" thickBot="1">
      <c r="A1" s="50" t="s">
        <v>14</v>
      </c>
      <c r="B1" s="51" t="s">
        <v>15</v>
      </c>
      <c r="C1" s="51" t="s">
        <v>16</v>
      </c>
      <c r="D1" s="51" t="s">
        <v>1</v>
      </c>
      <c r="E1" s="51" t="s">
        <v>26</v>
      </c>
      <c r="F1" s="61" t="s">
        <v>34</v>
      </c>
    </row>
    <row r="2" spans="1:6" ht="16" thickBot="1">
      <c r="A2" s="52" t="s">
        <v>17</v>
      </c>
      <c r="B2" s="56">
        <v>0.89600000000000002</v>
      </c>
      <c r="C2" s="55">
        <v>0.1</v>
      </c>
      <c r="D2" s="53">
        <f>SUM(B2*C2)</f>
        <v>8.9600000000000013E-2</v>
      </c>
      <c r="E2" s="62">
        <f>SUM(B2:D2)</f>
        <v>1.0855999999999999</v>
      </c>
      <c r="F2" s="63">
        <v>22.21472</v>
      </c>
    </row>
    <row r="3" spans="1:6" ht="16" thickBot="1">
      <c r="A3" s="52" t="s">
        <v>18</v>
      </c>
      <c r="B3" s="57">
        <v>1.5</v>
      </c>
      <c r="C3" s="55">
        <v>0.1</v>
      </c>
      <c r="D3" s="53">
        <f t="shared" ref="D3:D10" si="0">SUM(B3*C3)</f>
        <v>0.15000000000000002</v>
      </c>
      <c r="E3" s="62">
        <f t="shared" ref="E3:E10" si="1">SUM(B3:D3)</f>
        <v>1.75</v>
      </c>
      <c r="F3" s="63">
        <v>36.299999999999997</v>
      </c>
    </row>
    <row r="4" spans="1:6" ht="16" thickBot="1">
      <c r="A4" s="52" t="s">
        <v>19</v>
      </c>
      <c r="B4" s="57">
        <v>1.84</v>
      </c>
      <c r="C4" s="55">
        <v>0.1</v>
      </c>
      <c r="D4" s="53">
        <f t="shared" si="0"/>
        <v>0.18400000000000002</v>
      </c>
      <c r="E4" s="62">
        <f t="shared" si="1"/>
        <v>2.1240000000000001</v>
      </c>
      <c r="F4" s="63">
        <v>44.22</v>
      </c>
    </row>
    <row r="5" spans="1:6" ht="16" thickBot="1">
      <c r="A5" s="52" t="s">
        <v>20</v>
      </c>
      <c r="B5" s="57">
        <v>2.16</v>
      </c>
      <c r="C5" s="55">
        <v>0.1</v>
      </c>
      <c r="D5" s="53">
        <f t="shared" si="0"/>
        <v>0.21600000000000003</v>
      </c>
      <c r="E5" s="62">
        <f t="shared" si="1"/>
        <v>2.4760000000000004</v>
      </c>
      <c r="F5" s="63">
        <v>51.619120000000002</v>
      </c>
    </row>
    <row r="6" spans="1:6" ht="16" thickBot="1">
      <c r="A6" s="52" t="s">
        <v>21</v>
      </c>
      <c r="B6" s="57">
        <v>2.4700000000000002</v>
      </c>
      <c r="C6" s="55">
        <v>0.1</v>
      </c>
      <c r="D6" s="53">
        <f t="shared" si="0"/>
        <v>0.24700000000000003</v>
      </c>
      <c r="E6" s="62">
        <f t="shared" si="1"/>
        <v>2.8170000000000002</v>
      </c>
      <c r="F6" s="63">
        <v>58.92</v>
      </c>
    </row>
    <row r="7" spans="1:6" ht="16" thickBot="1">
      <c r="A7" s="52" t="s">
        <v>22</v>
      </c>
      <c r="B7" s="57">
        <v>2.91</v>
      </c>
      <c r="C7" s="55">
        <v>0.1</v>
      </c>
      <c r="D7" s="53">
        <f t="shared" si="0"/>
        <v>0.29100000000000004</v>
      </c>
      <c r="E7" s="62">
        <f t="shared" si="1"/>
        <v>3.3010000000000002</v>
      </c>
      <c r="F7" s="63">
        <v>69.180000000000007</v>
      </c>
    </row>
    <row r="8" spans="1:6" ht="16" thickBot="1">
      <c r="A8" s="52" t="s">
        <v>23</v>
      </c>
      <c r="B8" s="57">
        <v>3.44</v>
      </c>
      <c r="C8" s="55">
        <v>0.1</v>
      </c>
      <c r="D8" s="53">
        <f t="shared" si="0"/>
        <v>0.34400000000000003</v>
      </c>
      <c r="E8" s="62">
        <f t="shared" si="1"/>
        <v>3.8839999999999999</v>
      </c>
      <c r="F8" s="63">
        <v>81.540800000000004</v>
      </c>
    </row>
    <row r="9" spans="1:6" ht="16" thickBot="1">
      <c r="A9" s="59" t="s">
        <v>24</v>
      </c>
      <c r="B9" s="58">
        <v>5.55</v>
      </c>
      <c r="C9" s="55">
        <v>0.1</v>
      </c>
      <c r="D9" s="53">
        <f t="shared" si="0"/>
        <v>0.55500000000000005</v>
      </c>
      <c r="E9" s="62">
        <f t="shared" si="1"/>
        <v>6.2049999999999992</v>
      </c>
      <c r="F9" s="63">
        <v>130.74600000000001</v>
      </c>
    </row>
    <row r="10" spans="1:6" ht="16" thickBot="1">
      <c r="A10" s="54" t="s">
        <v>25</v>
      </c>
      <c r="B10" s="60">
        <v>7.55</v>
      </c>
      <c r="C10" s="55">
        <v>0.1</v>
      </c>
      <c r="D10" s="53">
        <f t="shared" si="0"/>
        <v>0.755</v>
      </c>
      <c r="E10" s="62">
        <f t="shared" si="1"/>
        <v>8.4049999999999994</v>
      </c>
      <c r="F10" s="63">
        <v>177.38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salaire nao</vt:lpstr>
      <vt:lpstr>indemnité km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joel fouque</cp:lastModifiedBy>
  <cp:lastPrinted>2016-03-07T10:36:33Z</cp:lastPrinted>
  <dcterms:created xsi:type="dcterms:W3CDTF">2015-02-04T10:14:31Z</dcterms:created>
  <dcterms:modified xsi:type="dcterms:W3CDTF">2018-04-17T18:29:49Z</dcterms:modified>
</cp:coreProperties>
</file>