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25"/>
  </bookViews>
  <sheets>
    <sheet name="CALCUL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4" i="1" l="1"/>
  <c r="J5" i="1" s="1"/>
  <c r="E5" i="1" s="1"/>
  <c r="E22" i="1" l="1"/>
  <c r="J22" i="1" s="1"/>
  <c r="L22" i="1" s="1"/>
  <c r="N22" i="1" s="1"/>
  <c r="E20" i="1"/>
  <c r="J20" i="1" s="1"/>
  <c r="L20" i="1" s="1"/>
  <c r="N20" i="1" s="1"/>
  <c r="E18" i="1"/>
  <c r="J18" i="1" s="1"/>
  <c r="L18" i="1" s="1"/>
  <c r="N18" i="1" s="1"/>
  <c r="E15" i="1"/>
  <c r="J15" i="1" s="1"/>
  <c r="L15" i="1" s="1"/>
  <c r="N15" i="1" s="1"/>
  <c r="E12" i="1"/>
  <c r="J12" i="1" s="1"/>
  <c r="L12" i="1" s="1"/>
  <c r="N12" i="1" s="1"/>
  <c r="E9" i="1"/>
  <c r="J9" i="1" s="1"/>
  <c r="L9" i="1" s="1"/>
  <c r="N9" i="1" s="1"/>
  <c r="E8" i="1"/>
  <c r="J8" i="1" s="1"/>
  <c r="L8" i="1" s="1"/>
  <c r="N8" i="1" s="1"/>
  <c r="E21" i="1"/>
  <c r="J21" i="1" s="1"/>
  <c r="L21" i="1" s="1"/>
  <c r="N21" i="1" s="1"/>
  <c r="E19" i="1"/>
  <c r="J19" i="1" s="1"/>
  <c r="L19" i="1" s="1"/>
  <c r="N19" i="1" s="1"/>
  <c r="E17" i="1"/>
  <c r="J17" i="1" s="1"/>
  <c r="L17" i="1" s="1"/>
  <c r="N17" i="1" s="1"/>
  <c r="E14" i="1"/>
  <c r="J14" i="1" s="1"/>
  <c r="L14" i="1" s="1"/>
  <c r="N14" i="1" s="1"/>
  <c r="E11" i="1"/>
  <c r="J11" i="1" s="1"/>
  <c r="L11" i="1" s="1"/>
  <c r="N11" i="1" s="1"/>
  <c r="P11" i="1" l="1"/>
  <c r="C11" i="1" s="1"/>
  <c r="P17" i="1"/>
  <c r="C17" i="1" s="1"/>
  <c r="P21" i="1"/>
  <c r="C21" i="1" s="1"/>
  <c r="P9" i="1"/>
  <c r="C9" i="1" s="1"/>
  <c r="P15" i="1"/>
  <c r="C15" i="1" s="1"/>
  <c r="P20" i="1"/>
  <c r="C20" i="1" s="1"/>
  <c r="P14" i="1"/>
  <c r="C14" i="1" s="1"/>
  <c r="P19" i="1"/>
  <c r="C19" i="1" s="1"/>
  <c r="P8" i="1"/>
  <c r="C8" i="1" s="1"/>
  <c r="P12" i="1"/>
  <c r="C12" i="1" s="1"/>
  <c r="P18" i="1"/>
  <c r="C18" i="1" s="1"/>
  <c r="P22" i="1"/>
  <c r="C22" i="1" s="1"/>
  <c r="M18" i="1" l="1"/>
  <c r="O18" i="1" s="1"/>
  <c r="D18" i="1" s="1"/>
  <c r="M14" i="1"/>
  <c r="O14" i="1" s="1"/>
  <c r="D14" i="1" s="1"/>
  <c r="M8" i="1"/>
  <c r="O8" i="1" s="1"/>
  <c r="D8" i="1" s="1"/>
  <c r="M22" i="1"/>
  <c r="O22" i="1" s="1"/>
  <c r="D22" i="1" s="1"/>
  <c r="M12" i="1"/>
  <c r="O12" i="1" s="1"/>
  <c r="D12" i="1" s="1"/>
  <c r="M19" i="1"/>
  <c r="O19" i="1" s="1"/>
  <c r="D19" i="1" s="1"/>
  <c r="M20" i="1"/>
  <c r="O20" i="1" s="1"/>
  <c r="D20" i="1" s="1"/>
  <c r="M15" i="1"/>
  <c r="O15" i="1" s="1"/>
  <c r="D15" i="1" s="1"/>
  <c r="M9" i="1"/>
  <c r="O9" i="1" s="1"/>
  <c r="D9" i="1" s="1"/>
  <c r="M21" i="1"/>
  <c r="O21" i="1" s="1"/>
  <c r="D21" i="1" s="1"/>
  <c r="M17" i="1"/>
  <c r="O17" i="1" s="1"/>
  <c r="D17" i="1" s="1"/>
  <c r="M11" i="1"/>
  <c r="O11" i="1" s="1"/>
  <c r="D11" i="1" s="1"/>
</calcChain>
</file>

<file path=xl/sharedStrings.xml><?xml version="1.0" encoding="utf-8"?>
<sst xmlns="http://schemas.openxmlformats.org/spreadsheetml/2006/main" count="23" uniqueCount="19">
  <si>
    <t>DISTANCE DE COURSE</t>
  </si>
  <si>
    <t>TEMPS DE COURSE</t>
  </si>
  <si>
    <t>VITESSE DE COURSE</t>
  </si>
  <si>
    <t>CALCUL DES VITESSES AEROBIES EN PARTANT DU 10km</t>
  </si>
  <si>
    <t>ALLURE LENTE</t>
  </si>
  <si>
    <t>ALLURE MOYENNE</t>
  </si>
  <si>
    <t>ALLURE RAPIDE</t>
  </si>
  <si>
    <t>INTERVALLES</t>
  </si>
  <si>
    <t>km/h</t>
  </si>
  <si>
    <t>mn</t>
  </si>
  <si>
    <t>s</t>
  </si>
  <si>
    <t>1h50  de course</t>
  </si>
  <si>
    <t>1h20 de course</t>
  </si>
  <si>
    <t>50mn de course</t>
  </si>
  <si>
    <t>35mn de course</t>
  </si>
  <si>
    <t>1000m à 2000m</t>
  </si>
  <si>
    <t>800m à 1000m</t>
  </si>
  <si>
    <t>DUREE EN CONTINUE</t>
  </si>
  <si>
    <t>DISTANCE SPECIFIQUES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</si>
</sst>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1" fillId="0" borderId="0" xfId="0" applyFont="1" applyAlignme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/>
    <xf numFmtId="9" fontId="2" fillId="0" borderId="21" xfId="0" applyNumberFormat="1" applyFont="1" applyBorder="1"/>
    <xf numFmtId="0" fontId="3" fillId="0" borderId="2" xfId="0" applyFont="1" applyBorder="1"/>
    <xf numFmtId="9" fontId="2" fillId="0" borderId="22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120" zoomScaleNormal="120" workbookViewId="0">
      <selection activeCell="A2" sqref="A2:G22"/>
    </sheetView>
  </sheetViews>
  <sheetFormatPr baseColWidth="10" defaultRowHeight="15" x14ac:dyDescent="0.25"/>
  <cols>
    <col min="1" max="1" width="22.5703125" customWidth="1"/>
    <col min="2" max="2" width="8.42578125" style="4" customWidth="1"/>
    <col min="3" max="4" width="3.5703125" style="4" customWidth="1"/>
    <col min="5" max="5" width="11.42578125" style="4"/>
    <col min="10" max="16" width="0" hidden="1" customWidth="1"/>
  </cols>
  <sheetData>
    <row r="1" spans="1:16" ht="15.75" thickBot="1" x14ac:dyDescent="0.3"/>
    <row r="2" spans="1:16" ht="15.75" thickBot="1" x14ac:dyDescent="0.3">
      <c r="A2" s="52" t="s">
        <v>3</v>
      </c>
      <c r="B2" s="53"/>
      <c r="C2" s="53"/>
      <c r="D2" s="53"/>
      <c r="E2" s="53"/>
      <c r="F2" s="54"/>
      <c r="G2" s="10"/>
      <c r="H2" s="10"/>
      <c r="I2" s="2"/>
    </row>
    <row r="3" spans="1:16" ht="15.75" x14ac:dyDescent="0.25">
      <c r="A3" s="11" t="s">
        <v>0</v>
      </c>
      <c r="B3" s="12">
        <v>10</v>
      </c>
      <c r="C3" s="12"/>
      <c r="D3" s="12"/>
      <c r="E3" s="13"/>
      <c r="F3" s="8"/>
      <c r="G3" s="8"/>
      <c r="H3" s="9"/>
      <c r="I3" s="9"/>
    </row>
    <row r="4" spans="1:16" ht="15.75" x14ac:dyDescent="0.25">
      <c r="A4" s="14" t="s">
        <v>1</v>
      </c>
      <c r="B4" s="7"/>
      <c r="C4" s="7">
        <v>50</v>
      </c>
      <c r="D4" s="7">
        <v>0</v>
      </c>
      <c r="E4" s="15"/>
      <c r="F4" s="8"/>
      <c r="G4" s="8"/>
      <c r="H4" s="9"/>
      <c r="I4" s="9"/>
      <c r="J4">
        <f>C4+(D4/60)</f>
        <v>50</v>
      </c>
    </row>
    <row r="5" spans="1:16" ht="16.5" thickBot="1" x14ac:dyDescent="0.3">
      <c r="A5" s="16" t="s">
        <v>2</v>
      </c>
      <c r="B5" s="17"/>
      <c r="C5" s="17"/>
      <c r="D5" s="17"/>
      <c r="E5" s="38">
        <f>J5</f>
        <v>12</v>
      </c>
      <c r="F5" s="8"/>
      <c r="G5" s="8"/>
      <c r="H5" s="9"/>
      <c r="I5" s="9"/>
      <c r="J5" s="6">
        <f>(B3/J4)*60</f>
        <v>12</v>
      </c>
    </row>
    <row r="6" spans="1:16" ht="16.5" thickBot="1" x14ac:dyDescent="0.3">
      <c r="A6" s="1"/>
      <c r="B6" s="3"/>
      <c r="C6" s="3"/>
      <c r="D6" s="3"/>
      <c r="E6" s="3"/>
      <c r="F6" s="1"/>
      <c r="G6" s="1"/>
    </row>
    <row r="7" spans="1:16" ht="16.5" thickBot="1" x14ac:dyDescent="0.3">
      <c r="A7" s="23" t="s">
        <v>4</v>
      </c>
      <c r="B7" s="29"/>
      <c r="C7" s="36" t="s">
        <v>9</v>
      </c>
      <c r="D7" s="37" t="s">
        <v>10</v>
      </c>
      <c r="E7" s="32" t="s">
        <v>8</v>
      </c>
      <c r="F7" s="48" t="s">
        <v>17</v>
      </c>
      <c r="G7" s="49"/>
    </row>
    <row r="8" spans="1:16" ht="15.75" x14ac:dyDescent="0.25">
      <c r="A8" s="22">
        <v>0.8</v>
      </c>
      <c r="B8" s="30">
        <v>1000</v>
      </c>
      <c r="C8" s="39">
        <f>P8</f>
        <v>6</v>
      </c>
      <c r="D8" s="40">
        <f>O8</f>
        <v>14.999999999999947</v>
      </c>
      <c r="E8" s="33">
        <f>E5*A8</f>
        <v>9.6000000000000014</v>
      </c>
      <c r="F8" s="44" t="s">
        <v>11</v>
      </c>
      <c r="G8" s="45"/>
      <c r="J8" s="5">
        <f>E8/3.6</f>
        <v>2.666666666666667</v>
      </c>
      <c r="L8" s="26">
        <f>B8/J8</f>
        <v>374.99999999999994</v>
      </c>
      <c r="M8" s="28">
        <f>(N8-P8)</f>
        <v>0.24999999999999911</v>
      </c>
      <c r="N8" s="28">
        <f>L8/60</f>
        <v>6.2499999999999991</v>
      </c>
      <c r="O8" s="26">
        <f>M8*60</f>
        <v>14.999999999999947</v>
      </c>
      <c r="P8" s="26">
        <f>TRUNC(N8)</f>
        <v>6</v>
      </c>
    </row>
    <row r="9" spans="1:16" ht="16.5" thickBot="1" x14ac:dyDescent="0.3">
      <c r="A9" s="22">
        <v>0.85</v>
      </c>
      <c r="B9" s="30">
        <v>1000</v>
      </c>
      <c r="C9" s="39">
        <f>P9</f>
        <v>5</v>
      </c>
      <c r="D9" s="40">
        <f>O9</f>
        <v>52.941176470588317</v>
      </c>
      <c r="E9" s="33">
        <f>E5*A9</f>
        <v>10.199999999999999</v>
      </c>
      <c r="F9" s="50" t="s">
        <v>12</v>
      </c>
      <c r="G9" s="51"/>
      <c r="J9" s="5">
        <f>E9/3.6</f>
        <v>2.833333333333333</v>
      </c>
      <c r="L9" s="26">
        <f>B9/J9</f>
        <v>352.94117647058829</v>
      </c>
      <c r="M9" s="28">
        <f>N9-P9</f>
        <v>0.88235294117647189</v>
      </c>
      <c r="N9" s="28">
        <f>L9/60</f>
        <v>5.8823529411764719</v>
      </c>
      <c r="O9" s="26">
        <f>M9*60</f>
        <v>52.941176470588317</v>
      </c>
      <c r="P9" s="26">
        <f>TRUNC(N9)</f>
        <v>5</v>
      </c>
    </row>
    <row r="10" spans="1:16" ht="16.5" thickBot="1" x14ac:dyDescent="0.3">
      <c r="A10" s="23" t="s">
        <v>5</v>
      </c>
      <c r="B10" s="29"/>
      <c r="C10" s="41"/>
      <c r="D10" s="15"/>
      <c r="E10" s="32"/>
      <c r="F10" s="48" t="s">
        <v>17</v>
      </c>
      <c r="G10" s="49"/>
      <c r="L10" s="27"/>
      <c r="M10" s="27"/>
      <c r="N10" s="27"/>
      <c r="P10" s="27"/>
    </row>
    <row r="11" spans="1:16" ht="15.75" x14ac:dyDescent="0.25">
      <c r="A11" s="22">
        <v>0.85</v>
      </c>
      <c r="B11" s="30">
        <v>1000</v>
      </c>
      <c r="C11" s="39">
        <f>P11</f>
        <v>5</v>
      </c>
      <c r="D11" s="40">
        <f>O11</f>
        <v>52.941176470588317</v>
      </c>
      <c r="E11" s="33">
        <f>E5*A11</f>
        <v>10.199999999999999</v>
      </c>
      <c r="F11" s="44" t="s">
        <v>12</v>
      </c>
      <c r="G11" s="45"/>
      <c r="J11" s="5">
        <f>E11/3.6</f>
        <v>2.833333333333333</v>
      </c>
      <c r="L11" s="26">
        <f>B11/J11</f>
        <v>352.94117647058829</v>
      </c>
      <c r="M11" s="28">
        <f>N11-P11</f>
        <v>0.88235294117647189</v>
      </c>
      <c r="N11" s="28">
        <f>L11/60</f>
        <v>5.8823529411764719</v>
      </c>
      <c r="O11" s="26">
        <f>M11*60</f>
        <v>52.941176470588317</v>
      </c>
      <c r="P11" s="26">
        <f>TRUNC(N11)</f>
        <v>5</v>
      </c>
    </row>
    <row r="12" spans="1:16" ht="16.5" thickBot="1" x14ac:dyDescent="0.3">
      <c r="A12" s="22">
        <v>0.9</v>
      </c>
      <c r="B12" s="30">
        <v>1000</v>
      </c>
      <c r="C12" s="39">
        <f>P12</f>
        <v>5</v>
      </c>
      <c r="D12" s="40">
        <f>O12</f>
        <v>33.333333333333321</v>
      </c>
      <c r="E12" s="33">
        <f>E5*A12</f>
        <v>10.8</v>
      </c>
      <c r="F12" s="50" t="s">
        <v>13</v>
      </c>
      <c r="G12" s="51"/>
      <c r="J12" s="5">
        <f>E12/3.6</f>
        <v>3</v>
      </c>
      <c r="L12" s="26">
        <f>B12/J12</f>
        <v>333.33333333333331</v>
      </c>
      <c r="M12" s="28">
        <f>N12-P12</f>
        <v>0.55555555555555536</v>
      </c>
      <c r="N12" s="28">
        <f>L12/60</f>
        <v>5.5555555555555554</v>
      </c>
      <c r="O12" s="26">
        <f>M12*60</f>
        <v>33.333333333333321</v>
      </c>
      <c r="P12" s="26">
        <f>TRUNC(N12)</f>
        <v>5</v>
      </c>
    </row>
    <row r="13" spans="1:16" ht="16.5" thickBot="1" x14ac:dyDescent="0.3">
      <c r="A13" s="23" t="s">
        <v>6</v>
      </c>
      <c r="B13" s="29"/>
      <c r="C13" s="41"/>
      <c r="D13" s="15"/>
      <c r="E13" s="32"/>
      <c r="F13" s="48" t="s">
        <v>17</v>
      </c>
      <c r="G13" s="49"/>
      <c r="J13" s="5"/>
      <c r="L13" s="27"/>
      <c r="M13" s="27"/>
      <c r="N13" s="27"/>
      <c r="O13" s="27"/>
      <c r="P13" s="27"/>
    </row>
    <row r="14" spans="1:16" ht="15.75" x14ac:dyDescent="0.25">
      <c r="A14" s="22">
        <v>0.9</v>
      </c>
      <c r="B14" s="30">
        <v>1000</v>
      </c>
      <c r="C14" s="41">
        <f>P14</f>
        <v>5</v>
      </c>
      <c r="D14" s="40">
        <f>O14</f>
        <v>33.333333333333321</v>
      </c>
      <c r="E14" s="33">
        <f>E5*A14</f>
        <v>10.8</v>
      </c>
      <c r="F14" s="44" t="s">
        <v>13</v>
      </c>
      <c r="G14" s="45"/>
      <c r="J14" s="5">
        <f>E14/3.6</f>
        <v>3</v>
      </c>
      <c r="L14" s="26">
        <f>B14/J14</f>
        <v>333.33333333333331</v>
      </c>
      <c r="M14" s="28">
        <f>N14-P14</f>
        <v>0.55555555555555536</v>
      </c>
      <c r="N14" s="28">
        <f>L14/60</f>
        <v>5.5555555555555554</v>
      </c>
      <c r="O14" s="26">
        <f>M14*60</f>
        <v>33.333333333333321</v>
      </c>
      <c r="P14" s="27">
        <f>TRUNC(N14)</f>
        <v>5</v>
      </c>
    </row>
    <row r="15" spans="1:16" ht="16.5" thickBot="1" x14ac:dyDescent="0.3">
      <c r="A15" s="22">
        <v>0.95</v>
      </c>
      <c r="B15" s="30">
        <v>1000</v>
      </c>
      <c r="C15" s="39">
        <f>P15</f>
        <v>5</v>
      </c>
      <c r="D15" s="40">
        <f>O15</f>
        <v>15.789473684210602</v>
      </c>
      <c r="E15" s="33">
        <f>E5*A15</f>
        <v>11.399999999999999</v>
      </c>
      <c r="F15" s="50" t="s">
        <v>14</v>
      </c>
      <c r="G15" s="51"/>
      <c r="J15" s="5">
        <f>E15/3.6</f>
        <v>3.1666666666666661</v>
      </c>
      <c r="L15" s="26">
        <f>B15/J15</f>
        <v>315.78947368421058</v>
      </c>
      <c r="M15" s="28">
        <f>N15-P15</f>
        <v>0.26315789473684337</v>
      </c>
      <c r="N15" s="28">
        <f>L15/60</f>
        <v>5.2631578947368434</v>
      </c>
      <c r="O15" s="26">
        <f>M15*60</f>
        <v>15.789473684210602</v>
      </c>
      <c r="P15" s="26">
        <f>TRUNC(N15)</f>
        <v>5</v>
      </c>
    </row>
    <row r="16" spans="1:16" ht="16.5" thickBot="1" x14ac:dyDescent="0.3">
      <c r="A16" s="23" t="s">
        <v>7</v>
      </c>
      <c r="B16" s="29"/>
      <c r="C16" s="41"/>
      <c r="D16" s="15"/>
      <c r="E16" s="34"/>
      <c r="F16" s="48" t="s">
        <v>18</v>
      </c>
      <c r="G16" s="49"/>
      <c r="J16" s="5"/>
      <c r="L16" s="27"/>
      <c r="M16" s="27"/>
      <c r="N16" s="27"/>
      <c r="P16" s="27"/>
    </row>
    <row r="17" spans="1:17" ht="15.75" x14ac:dyDescent="0.25">
      <c r="A17" s="22">
        <v>0.97</v>
      </c>
      <c r="B17" s="30">
        <v>1000</v>
      </c>
      <c r="C17" s="39">
        <f t="shared" ref="C17:C22" si="0">P17</f>
        <v>5</v>
      </c>
      <c r="D17" s="40">
        <f t="shared" ref="D17:D22" si="1">O17</f>
        <v>9.2783505154638846</v>
      </c>
      <c r="E17" s="33">
        <f>E5*A17</f>
        <v>11.64</v>
      </c>
      <c r="F17" s="44" t="s">
        <v>15</v>
      </c>
      <c r="G17" s="45"/>
      <c r="J17" s="5">
        <f t="shared" ref="J17:J22" si="2">E17/3.6</f>
        <v>3.2333333333333334</v>
      </c>
      <c r="L17" s="26">
        <f t="shared" ref="L17:L22" si="3">B17/J17</f>
        <v>309.2783505154639</v>
      </c>
      <c r="M17" s="28">
        <f t="shared" ref="M17:M22" si="4">N17-P17</f>
        <v>0.15463917525773141</v>
      </c>
      <c r="N17" s="28">
        <f t="shared" ref="N17:N22" si="5">L17/60</f>
        <v>5.1546391752577314</v>
      </c>
      <c r="O17" s="26">
        <f t="shared" ref="O17:O22" si="6">M17*60</f>
        <v>9.2783505154638846</v>
      </c>
      <c r="P17" s="26">
        <f t="shared" ref="P17:P22" si="7">TRUNC(N17)</f>
        <v>5</v>
      </c>
    </row>
    <row r="18" spans="1:17" ht="15.75" x14ac:dyDescent="0.25">
      <c r="A18" s="22">
        <v>1</v>
      </c>
      <c r="B18" s="30">
        <v>1000</v>
      </c>
      <c r="C18" s="41">
        <f t="shared" si="0"/>
        <v>5</v>
      </c>
      <c r="D18" s="15">
        <f t="shared" si="1"/>
        <v>0</v>
      </c>
      <c r="E18" s="33">
        <f>E5*A18</f>
        <v>12</v>
      </c>
      <c r="F18" s="46" t="s">
        <v>16</v>
      </c>
      <c r="G18" s="47"/>
      <c r="J18" s="5">
        <f t="shared" si="2"/>
        <v>3.333333333333333</v>
      </c>
      <c r="L18" s="26">
        <f t="shared" si="3"/>
        <v>300</v>
      </c>
      <c r="M18" s="28">
        <f t="shared" si="4"/>
        <v>0</v>
      </c>
      <c r="N18" s="28">
        <f t="shared" si="5"/>
        <v>5</v>
      </c>
      <c r="O18" s="27">
        <f t="shared" si="6"/>
        <v>0</v>
      </c>
      <c r="P18" s="27">
        <f t="shared" si="7"/>
        <v>5</v>
      </c>
    </row>
    <row r="19" spans="1:17" ht="15.75" x14ac:dyDescent="0.25">
      <c r="A19" s="22">
        <v>1.05</v>
      </c>
      <c r="B19" s="30">
        <v>500</v>
      </c>
      <c r="C19" s="39">
        <f t="shared" si="0"/>
        <v>2</v>
      </c>
      <c r="D19" s="40">
        <f t="shared" si="1"/>
        <v>22.857142857142829</v>
      </c>
      <c r="E19" s="33">
        <f>E5*A19</f>
        <v>12.600000000000001</v>
      </c>
      <c r="F19" s="18"/>
      <c r="G19" s="19"/>
      <c r="J19" s="5">
        <f t="shared" si="2"/>
        <v>3.5000000000000004</v>
      </c>
      <c r="L19" s="26">
        <f t="shared" si="3"/>
        <v>142.85714285714283</v>
      </c>
      <c r="M19" s="28">
        <f t="shared" si="4"/>
        <v>0.38095238095238049</v>
      </c>
      <c r="N19" s="28">
        <f t="shared" si="5"/>
        <v>2.3809523809523805</v>
      </c>
      <c r="O19" s="26">
        <f t="shared" si="6"/>
        <v>22.857142857142829</v>
      </c>
      <c r="P19" s="26">
        <f t="shared" si="7"/>
        <v>2</v>
      </c>
      <c r="Q19" s="25"/>
    </row>
    <row r="20" spans="1:17" ht="15.75" x14ac:dyDescent="0.25">
      <c r="A20" s="22">
        <v>1.07</v>
      </c>
      <c r="B20" s="30">
        <v>400</v>
      </c>
      <c r="C20" s="39">
        <f t="shared" si="0"/>
        <v>1</v>
      </c>
      <c r="D20" s="40">
        <f t="shared" si="1"/>
        <v>52.149532710280383</v>
      </c>
      <c r="E20" s="33">
        <f>E5*A20</f>
        <v>12.84</v>
      </c>
      <c r="F20" s="18"/>
      <c r="G20" s="19"/>
      <c r="J20" s="5">
        <f t="shared" si="2"/>
        <v>3.5666666666666664</v>
      </c>
      <c r="L20" s="26">
        <f t="shared" si="3"/>
        <v>112.14953271028038</v>
      </c>
      <c r="M20" s="28">
        <f t="shared" si="4"/>
        <v>0.8691588785046731</v>
      </c>
      <c r="N20" s="28">
        <f t="shared" si="5"/>
        <v>1.8691588785046731</v>
      </c>
      <c r="O20" s="26">
        <f t="shared" si="6"/>
        <v>52.149532710280383</v>
      </c>
      <c r="P20" s="26">
        <f t="shared" si="7"/>
        <v>1</v>
      </c>
      <c r="Q20" s="25"/>
    </row>
    <row r="21" spans="1:17" ht="15.75" x14ac:dyDescent="0.25">
      <c r="A21" s="22">
        <v>1.1000000000000001</v>
      </c>
      <c r="B21" s="30">
        <v>300</v>
      </c>
      <c r="C21" s="39">
        <f t="shared" si="0"/>
        <v>1</v>
      </c>
      <c r="D21" s="15">
        <f t="shared" si="1"/>
        <v>21.818181818181813</v>
      </c>
      <c r="E21" s="33">
        <f>E5*A21</f>
        <v>13.200000000000001</v>
      </c>
      <c r="F21" s="18"/>
      <c r="G21" s="19"/>
      <c r="J21" s="5">
        <f t="shared" si="2"/>
        <v>3.666666666666667</v>
      </c>
      <c r="L21" s="26">
        <f t="shared" si="3"/>
        <v>81.818181818181813</v>
      </c>
      <c r="M21" s="28">
        <f t="shared" si="4"/>
        <v>0.36363636363636354</v>
      </c>
      <c r="N21" s="28">
        <f t="shared" si="5"/>
        <v>1.3636363636363635</v>
      </c>
      <c r="O21" s="27">
        <f t="shared" si="6"/>
        <v>21.818181818181813</v>
      </c>
      <c r="P21" s="26">
        <f t="shared" si="7"/>
        <v>1</v>
      </c>
      <c r="Q21" s="25"/>
    </row>
    <row r="22" spans="1:17" ht="16.5" thickBot="1" x14ac:dyDescent="0.3">
      <c r="A22" s="24">
        <v>1.1499999999999999</v>
      </c>
      <c r="B22" s="31">
        <v>200</v>
      </c>
      <c r="C22" s="42">
        <f t="shared" si="0"/>
        <v>0</v>
      </c>
      <c r="D22" s="43">
        <f t="shared" si="1"/>
        <v>52.173913043478265</v>
      </c>
      <c r="E22" s="35">
        <f>E5*A22</f>
        <v>13.799999999999999</v>
      </c>
      <c r="F22" s="20"/>
      <c r="G22" s="21"/>
      <c r="J22" s="5">
        <f t="shared" si="2"/>
        <v>3.833333333333333</v>
      </c>
      <c r="L22" s="26">
        <f t="shared" si="3"/>
        <v>52.173913043478265</v>
      </c>
      <c r="M22" s="28">
        <f t="shared" si="4"/>
        <v>0.86956521739130443</v>
      </c>
      <c r="N22" s="28">
        <f t="shared" si="5"/>
        <v>0.86956521739130443</v>
      </c>
      <c r="O22" s="26">
        <f t="shared" si="6"/>
        <v>52.173913043478265</v>
      </c>
      <c r="P22" s="26">
        <f t="shared" si="7"/>
        <v>0</v>
      </c>
      <c r="Q22" s="25"/>
    </row>
    <row r="23" spans="1:17" ht="15.75" x14ac:dyDescent="0.25">
      <c r="A23" s="1"/>
      <c r="B23" s="3"/>
      <c r="C23" s="3"/>
      <c r="D23" s="3"/>
      <c r="E23" s="3"/>
      <c r="F23" s="1"/>
      <c r="G23" s="1"/>
    </row>
    <row r="24" spans="1:17" ht="15.75" x14ac:dyDescent="0.25">
      <c r="A24" s="1"/>
      <c r="B24" s="3"/>
      <c r="C24" s="3"/>
      <c r="D24" s="3"/>
      <c r="E24" s="3"/>
      <c r="F24" s="1"/>
      <c r="G24" s="1"/>
    </row>
    <row r="25" spans="1:17" ht="15.75" x14ac:dyDescent="0.25">
      <c r="A25" s="1"/>
      <c r="B25" s="3"/>
      <c r="C25" s="3"/>
      <c r="D25" s="3"/>
      <c r="E25" s="3"/>
      <c r="F25" s="1"/>
      <c r="G25" s="1"/>
    </row>
    <row r="26" spans="1:17" ht="15.75" x14ac:dyDescent="0.25">
      <c r="A26" s="1"/>
      <c r="B26" s="3"/>
      <c r="C26" s="3"/>
      <c r="D26" s="3"/>
      <c r="E26" s="3"/>
      <c r="F26" s="1"/>
      <c r="G26" s="1"/>
    </row>
    <row r="27" spans="1:17" ht="15.75" x14ac:dyDescent="0.25">
      <c r="A27" s="1"/>
      <c r="B27" s="3"/>
      <c r="C27" s="3"/>
      <c r="D27" s="3"/>
      <c r="E27" s="3"/>
      <c r="F27" s="1"/>
      <c r="G27" s="1"/>
    </row>
    <row r="28" spans="1:17" ht="15.75" x14ac:dyDescent="0.25">
      <c r="A28" s="1"/>
      <c r="B28" s="3"/>
      <c r="C28" s="3"/>
      <c r="D28" s="3"/>
      <c r="E28" s="3"/>
      <c r="F28" s="1"/>
      <c r="G28" s="1"/>
    </row>
    <row r="29" spans="1:17" ht="15.75" x14ac:dyDescent="0.25">
      <c r="A29" s="1"/>
      <c r="B29" s="3"/>
      <c r="C29" s="3"/>
      <c r="D29" s="3"/>
      <c r="E29" s="3"/>
      <c r="F29" s="1"/>
      <c r="G29" s="1"/>
    </row>
    <row r="30" spans="1:17" ht="15.75" x14ac:dyDescent="0.25">
      <c r="A30" s="1"/>
      <c r="B30" s="3"/>
      <c r="C30" s="3"/>
      <c r="D30" s="3"/>
      <c r="E30" s="3"/>
      <c r="F30" s="1"/>
      <c r="G30" s="1"/>
    </row>
    <row r="31" spans="1:17" ht="15.75" x14ac:dyDescent="0.25">
      <c r="A31" s="1"/>
      <c r="B31" s="3"/>
      <c r="C31" s="3"/>
      <c r="D31" s="3"/>
      <c r="E31" s="3"/>
      <c r="F31" s="1"/>
      <c r="G31" s="1"/>
    </row>
    <row r="32" spans="1:17" ht="15.75" x14ac:dyDescent="0.25">
      <c r="A32" s="1"/>
      <c r="B32" s="3"/>
      <c r="C32" s="3"/>
      <c r="D32" s="3"/>
      <c r="E32" s="3"/>
      <c r="F32" s="1"/>
      <c r="G32" s="1"/>
    </row>
    <row r="33" spans="1:7" ht="15.75" x14ac:dyDescent="0.25">
      <c r="A33" s="1"/>
      <c r="B33" s="3"/>
      <c r="C33" s="3"/>
      <c r="D33" s="3"/>
      <c r="E33" s="3"/>
      <c r="F33" s="1"/>
      <c r="G33" s="1"/>
    </row>
    <row r="34" spans="1:7" ht="15.75" x14ac:dyDescent="0.25">
      <c r="A34" s="1"/>
      <c r="B34" s="3"/>
      <c r="C34" s="3"/>
      <c r="D34" s="3"/>
      <c r="E34" s="3"/>
      <c r="F34" s="1"/>
      <c r="G34" s="1"/>
    </row>
    <row r="35" spans="1:7" ht="15.75" x14ac:dyDescent="0.25">
      <c r="A35" s="1"/>
      <c r="B35" s="3"/>
      <c r="C35" s="3"/>
      <c r="D35" s="3"/>
      <c r="E35" s="3"/>
      <c r="F35" s="1"/>
      <c r="G35" s="1"/>
    </row>
    <row r="36" spans="1:7" ht="15.75" x14ac:dyDescent="0.25">
      <c r="A36" s="1"/>
      <c r="B36" s="3"/>
      <c r="C36" s="3"/>
      <c r="D36" s="3"/>
      <c r="E36" s="3"/>
      <c r="F36" s="1"/>
      <c r="G36" s="1"/>
    </row>
    <row r="37" spans="1:7" ht="15.75" x14ac:dyDescent="0.25">
      <c r="A37" s="1"/>
      <c r="B37" s="3"/>
      <c r="C37" s="3"/>
      <c r="D37" s="3"/>
      <c r="E37" s="3"/>
      <c r="F37" s="1"/>
      <c r="G37" s="1"/>
    </row>
    <row r="38" spans="1:7" ht="15.75" x14ac:dyDescent="0.25">
      <c r="A38" s="1"/>
      <c r="B38" s="3"/>
      <c r="C38" s="3"/>
      <c r="D38" s="3"/>
      <c r="E38" s="3"/>
      <c r="F38" s="1"/>
      <c r="G38" s="1"/>
    </row>
    <row r="39" spans="1:7" ht="15.75" x14ac:dyDescent="0.25">
      <c r="A39" s="1"/>
      <c r="B39" s="3"/>
      <c r="C39" s="3"/>
      <c r="D39" s="3"/>
      <c r="E39" s="3"/>
      <c r="F39" s="1"/>
      <c r="G39" s="1"/>
    </row>
    <row r="40" spans="1:7" ht="15.75" x14ac:dyDescent="0.25">
      <c r="A40" s="1"/>
      <c r="B40" s="3"/>
      <c r="C40" s="3"/>
      <c r="D40" s="3"/>
      <c r="E40" s="3"/>
      <c r="F40" s="1"/>
      <c r="G40" s="1"/>
    </row>
    <row r="41" spans="1:7" ht="15.75" x14ac:dyDescent="0.25">
      <c r="A41" s="1"/>
      <c r="B41" s="3"/>
      <c r="C41" s="3"/>
      <c r="D41" s="3"/>
      <c r="E41" s="3"/>
      <c r="F41" s="1"/>
      <c r="G41" s="1"/>
    </row>
    <row r="42" spans="1:7" ht="15.75" x14ac:dyDescent="0.25">
      <c r="A42" s="1"/>
      <c r="B42" s="3"/>
      <c r="C42" s="3"/>
      <c r="D42" s="3"/>
      <c r="E42" s="3"/>
      <c r="F42" s="1"/>
      <c r="G42" s="1"/>
    </row>
    <row r="43" spans="1:7" ht="15.75" x14ac:dyDescent="0.25">
      <c r="A43" s="1"/>
      <c r="B43" s="3"/>
      <c r="C43" s="3"/>
      <c r="D43" s="3"/>
      <c r="E43" s="3"/>
      <c r="F43" s="1"/>
      <c r="G43" s="1"/>
    </row>
    <row r="44" spans="1:7" ht="15.75" x14ac:dyDescent="0.25">
      <c r="A44" s="1"/>
      <c r="B44" s="3"/>
      <c r="C44" s="3"/>
      <c r="D44" s="3"/>
      <c r="E44" s="3"/>
      <c r="F44" s="1"/>
      <c r="G44" s="1"/>
    </row>
    <row r="45" spans="1:7" ht="15.75" x14ac:dyDescent="0.25">
      <c r="A45" s="1"/>
      <c r="B45" s="3"/>
      <c r="C45" s="3"/>
      <c r="D45" s="3"/>
      <c r="E45" s="3"/>
      <c r="F45" s="1"/>
      <c r="G45" s="1"/>
    </row>
    <row r="46" spans="1:7" ht="15.75" x14ac:dyDescent="0.25">
      <c r="A46" s="1"/>
      <c r="B46" s="3"/>
      <c r="C46" s="3"/>
      <c r="D46" s="3"/>
      <c r="E46" s="3"/>
      <c r="F46" s="1"/>
      <c r="G46" s="1"/>
    </row>
    <row r="47" spans="1:7" ht="15.75" x14ac:dyDescent="0.25">
      <c r="A47" s="1"/>
      <c r="B47" s="3"/>
      <c r="C47" s="3"/>
      <c r="D47" s="3"/>
      <c r="E47" s="3"/>
      <c r="F47" s="1"/>
      <c r="G47" s="1"/>
    </row>
    <row r="48" spans="1:7" ht="15.75" x14ac:dyDescent="0.25">
      <c r="A48" s="1"/>
      <c r="B48" s="3"/>
      <c r="C48" s="3"/>
      <c r="D48" s="3"/>
      <c r="E48" s="3"/>
      <c r="F48" s="1"/>
      <c r="G48" s="1"/>
    </row>
    <row r="49" spans="1:7" ht="15.75" x14ac:dyDescent="0.25">
      <c r="A49" s="1"/>
      <c r="B49" s="3"/>
      <c r="C49" s="3"/>
      <c r="D49" s="3"/>
      <c r="E49" s="3"/>
      <c r="F49" s="1"/>
      <c r="G49" s="1"/>
    </row>
    <row r="50" spans="1:7" ht="15.75" x14ac:dyDescent="0.25">
      <c r="A50" s="1"/>
      <c r="B50" s="3"/>
      <c r="C50" s="3"/>
      <c r="D50" s="3"/>
      <c r="E50" s="3"/>
      <c r="F50" s="1"/>
      <c r="G50" s="1"/>
    </row>
    <row r="51" spans="1:7" ht="15.75" x14ac:dyDescent="0.25">
      <c r="A51" s="1"/>
      <c r="B51" s="3"/>
      <c r="C51" s="3"/>
      <c r="D51" s="3"/>
      <c r="E51" s="3"/>
      <c r="F51" s="1"/>
      <c r="G51" s="1"/>
    </row>
    <row r="52" spans="1:7" ht="15.75" x14ac:dyDescent="0.25">
      <c r="A52" s="1"/>
      <c r="B52" s="3"/>
      <c r="C52" s="3"/>
      <c r="D52" s="3"/>
      <c r="E52" s="3"/>
      <c r="F52" s="1"/>
      <c r="G52" s="1"/>
    </row>
    <row r="53" spans="1:7" ht="15.75" x14ac:dyDescent="0.25">
      <c r="A53" s="1"/>
      <c r="B53" s="3"/>
      <c r="C53" s="3"/>
      <c r="D53" s="3"/>
      <c r="E53" s="3"/>
      <c r="F53" s="1"/>
      <c r="G53" s="1"/>
    </row>
    <row r="54" spans="1:7" ht="15.75" x14ac:dyDescent="0.25">
      <c r="A54" s="1"/>
      <c r="B54" s="3"/>
      <c r="C54" s="3"/>
      <c r="D54" s="3"/>
      <c r="E54" s="3"/>
      <c r="F54" s="1"/>
      <c r="G54" s="1"/>
    </row>
    <row r="55" spans="1:7" ht="15.75" x14ac:dyDescent="0.25">
      <c r="A55" s="1"/>
      <c r="B55" s="3"/>
      <c r="C55" s="3"/>
      <c r="D55" s="3"/>
      <c r="E55" s="3"/>
      <c r="F55" s="1"/>
      <c r="G55" s="1"/>
    </row>
    <row r="56" spans="1:7" ht="15.75" x14ac:dyDescent="0.25">
      <c r="A56" s="1"/>
      <c r="B56" s="3"/>
      <c r="C56" s="3"/>
      <c r="D56" s="3"/>
      <c r="E56" s="3"/>
      <c r="F56" s="1"/>
      <c r="G56" s="1"/>
    </row>
    <row r="57" spans="1:7" ht="15.75" x14ac:dyDescent="0.25">
      <c r="A57" s="1"/>
      <c r="B57" s="3"/>
      <c r="C57" s="3"/>
      <c r="D57" s="3"/>
      <c r="E57" s="3"/>
      <c r="F57" s="1"/>
      <c r="G57" s="1"/>
    </row>
    <row r="58" spans="1:7" ht="15.75" x14ac:dyDescent="0.25">
      <c r="A58" s="1"/>
      <c r="B58" s="3"/>
      <c r="C58" s="3"/>
      <c r="D58" s="3"/>
      <c r="E58" s="3"/>
      <c r="F58" s="1"/>
      <c r="G58" s="1"/>
    </row>
    <row r="59" spans="1:7" ht="15.75" x14ac:dyDescent="0.25">
      <c r="A59" s="1"/>
      <c r="B59" s="3"/>
      <c r="C59" s="3"/>
      <c r="D59" s="3"/>
      <c r="E59" s="3"/>
      <c r="F59" s="1"/>
      <c r="G59" s="1"/>
    </row>
    <row r="60" spans="1:7" ht="15.75" x14ac:dyDescent="0.25">
      <c r="A60" s="1"/>
      <c r="B60" s="3"/>
      <c r="C60" s="3"/>
      <c r="D60" s="3"/>
      <c r="E60" s="3"/>
      <c r="F60" s="1"/>
      <c r="G60" s="1"/>
    </row>
    <row r="61" spans="1:7" ht="15.75" x14ac:dyDescent="0.25">
      <c r="A61" s="1"/>
      <c r="B61" s="3"/>
      <c r="C61" s="3"/>
      <c r="D61" s="3"/>
      <c r="E61" s="3"/>
      <c r="F61" s="1"/>
      <c r="G61" s="1"/>
    </row>
    <row r="62" spans="1:7" ht="15.75" x14ac:dyDescent="0.25">
      <c r="A62" s="1"/>
      <c r="B62" s="3"/>
      <c r="C62" s="3"/>
      <c r="D62" s="3"/>
      <c r="E62" s="3"/>
      <c r="F62" s="1"/>
      <c r="G62" s="1"/>
    </row>
    <row r="63" spans="1:7" ht="15.75" x14ac:dyDescent="0.25">
      <c r="A63" s="1"/>
      <c r="B63" s="3"/>
      <c r="C63" s="3"/>
      <c r="D63" s="3"/>
      <c r="E63" s="3"/>
      <c r="F63" s="1"/>
      <c r="G63" s="1"/>
    </row>
    <row r="64" spans="1:7" ht="15.75" x14ac:dyDescent="0.25">
      <c r="A64" s="1"/>
      <c r="B64" s="3"/>
      <c r="C64" s="3"/>
      <c r="D64" s="3"/>
      <c r="E64" s="3"/>
      <c r="F64" s="1"/>
      <c r="G64" s="1"/>
    </row>
    <row r="65" spans="1:7" ht="15.75" x14ac:dyDescent="0.25">
      <c r="A65" s="1"/>
      <c r="B65" s="3"/>
      <c r="C65" s="3"/>
      <c r="D65" s="3"/>
      <c r="E65" s="3"/>
      <c r="F65" s="1"/>
      <c r="G65" s="1"/>
    </row>
    <row r="66" spans="1:7" ht="15.75" x14ac:dyDescent="0.25">
      <c r="A66" s="1"/>
      <c r="B66" s="3"/>
      <c r="C66" s="3"/>
      <c r="D66" s="3"/>
      <c r="E66" s="3"/>
      <c r="F66" s="1"/>
      <c r="G66" s="1"/>
    </row>
    <row r="67" spans="1:7" ht="15.75" x14ac:dyDescent="0.25">
      <c r="A67" s="1"/>
      <c r="B67" s="3"/>
      <c r="C67" s="3"/>
      <c r="D67" s="3"/>
      <c r="E67" s="3"/>
      <c r="F67" s="1"/>
      <c r="G67" s="1"/>
    </row>
    <row r="68" spans="1:7" ht="15.75" x14ac:dyDescent="0.25">
      <c r="A68" s="1"/>
      <c r="B68" s="3"/>
      <c r="C68" s="3"/>
      <c r="D68" s="3"/>
      <c r="E68" s="3"/>
      <c r="F68" s="1"/>
      <c r="G68" s="1"/>
    </row>
    <row r="69" spans="1:7" ht="15.75" x14ac:dyDescent="0.25">
      <c r="A69" s="1"/>
      <c r="B69" s="3"/>
      <c r="C69" s="3"/>
      <c r="D69" s="3"/>
      <c r="E69" s="3"/>
      <c r="F69" s="1"/>
      <c r="G69" s="1"/>
    </row>
    <row r="70" spans="1:7" ht="15.75" x14ac:dyDescent="0.25">
      <c r="A70" s="1"/>
      <c r="B70" s="3"/>
      <c r="C70" s="3"/>
      <c r="D70" s="3"/>
      <c r="E70" s="3"/>
      <c r="F70" s="1"/>
      <c r="G70" s="1"/>
    </row>
    <row r="71" spans="1:7" ht="15.75" x14ac:dyDescent="0.25">
      <c r="A71" s="1"/>
      <c r="B71" s="3"/>
      <c r="C71" s="3"/>
      <c r="D71" s="3"/>
      <c r="E71" s="3"/>
      <c r="F71" s="1"/>
      <c r="G71" s="1"/>
    </row>
  </sheetData>
  <mergeCells count="13">
    <mergeCell ref="A2:F2"/>
    <mergeCell ref="F8:G8"/>
    <mergeCell ref="F9:G9"/>
    <mergeCell ref="F11:G11"/>
    <mergeCell ref="F12:G12"/>
    <mergeCell ref="F17:G17"/>
    <mergeCell ref="F18:G18"/>
    <mergeCell ref="F7:G7"/>
    <mergeCell ref="F10:G10"/>
    <mergeCell ref="F13:G13"/>
    <mergeCell ref="F16:G16"/>
    <mergeCell ref="F14:G14"/>
    <mergeCell ref="F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D1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 Dujean</cp:lastModifiedBy>
  <dcterms:created xsi:type="dcterms:W3CDTF">2015-11-05T19:56:00Z</dcterms:created>
  <dcterms:modified xsi:type="dcterms:W3CDTF">2019-12-01T18:08:55Z</dcterms:modified>
</cp:coreProperties>
</file>