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  <sheet name="Feuil2" sheetId="2" r:id="rId2"/>
    <sheet name="Bareme 2015" sheetId="3" r:id="rId3"/>
  </sheets>
  <definedNames/>
  <calcPr fullCalcOnLoad="1"/>
</workbook>
</file>

<file path=xl/sharedStrings.xml><?xml version="1.0" encoding="utf-8"?>
<sst xmlns="http://schemas.openxmlformats.org/spreadsheetml/2006/main" count="295" uniqueCount="102">
  <si>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</si>
  <si>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</si>
  <si>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</si>
  <si>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</si>
  <si>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</si>
  <si>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</si>
  <si>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</si>
  <si>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</si>
  <si>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</si>
  <si>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</si>
  <si>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</si>
  <si>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</si>
  <si>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</si>
  <si>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</si>
  <si>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</si>
  <si>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</si>
  <si>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</si>
  <si>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</si>
  <si>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</si>
  <si>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EPERNON</t>
  </si>
  <si>
    <t>JANVILLE</t>
  </si>
  <si>
    <t>BOISSEAUX</t>
  </si>
  <si>
    <t>MARVILLE LES BOIS</t>
  </si>
  <si>
    <t>TOURY</t>
  </si>
  <si>
    <t>ST MAIXMES HAUTERIVE</t>
  </si>
  <si>
    <t>F + 15/16</t>
  </si>
  <si>
    <t>ORGANISATION</t>
  </si>
  <si>
    <t>NB. CLASSES</t>
  </si>
  <si>
    <t>X 2 pts</t>
  </si>
  <si>
    <t>NB. ORGANIS.</t>
  </si>
  <si>
    <t>LUISANT.A.C</t>
  </si>
  <si>
    <t>US NOGENT LE ROTROU</t>
  </si>
  <si>
    <t>ORG.CHAMP.DEPART.</t>
  </si>
  <si>
    <t>(VC TOURY)</t>
  </si>
  <si>
    <t>(AC VOVES)</t>
  </si>
  <si>
    <t>(AST CHATEAUNEUF)</t>
  </si>
  <si>
    <t>MAINTENON</t>
  </si>
  <si>
    <t>CYCLO SPORT MARGONNAIS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</si>
  <si>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</si>
  <si>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</si>
  <si>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</si>
  <si>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</si>
  <si>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</si>
  <si>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</si>
  <si>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</si>
  <si>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</si>
  <si>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</si>
  <si>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</si>
  <si>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</si>
  <si>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</si>
  <si>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</si>
  <si>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</si>
  <si>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</si>
  <si>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</si>
  <si>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</si>
  <si>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</si>
  <si>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</si>
  <si>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</si>
  <si>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</si>
  <si>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</si>
  <si>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</si>
  <si>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</si>
  <si>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</si>
  <si>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</si>
  <si>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</si>
  <si>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</si>
  <si>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</si>
  <si>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</si>
  <si>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</si>
  <si>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</si>
  <si>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</si>
  <si>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POINTS POUR L'ORGANISATION DU CHAMPIONNAT DEPARTEMENTAL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</si>
  <si>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</si>
  <si>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</si>
  <si>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</si>
  <si>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</si>
  <si>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</si>
  <si>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</si>
  <si>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</si>
  <si>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</si>
  <si>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CLASSEMENT FINAL</t>
  </si>
  <si>
    <t>MJ AUTHON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</si>
  <si>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</si>
  <si>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</si>
  <si>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</si>
  <si>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</si>
  <si>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</si>
  <si>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</si>
  <si>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</si>
  <si>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</si>
  <si>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</si>
  <si>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</si>
  <si>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</si>
  <si>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</si>
  <si>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</si>
  <si>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</si>
  <si>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</si>
  <si>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>LES CHOUX (45)</t>
  </si>
  <si>
    <t xml:space="preserve">CHAMP.NAT </t>
  </si>
  <si>
    <t>LIANCOURT (60)</t>
  </si>
  <si>
    <t xml:space="preserve">CLASSEMENT </t>
  </si>
  <si>
    <t>LANNERAY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</si>
</sst>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6"/>
      <name val="Arial"/>
      <family val="0"/>
    </font>
    <font>
      <b/>
      <sz val="16"/>
      <color indexed="13"/>
      <name val="Arial"/>
      <family val="0"/>
    </font>
    <font>
      <b/>
      <sz val="16"/>
      <name val="Arial"/>
      <family val="0"/>
    </font>
    <font>
      <b/>
      <sz val="1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5" fillId="34" borderId="24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36" borderId="24" xfId="0" applyFont="1" applyFill="1" applyBorder="1" applyAlignment="1">
      <alignment horizontal="center"/>
    </xf>
    <xf numFmtId="0" fontId="21" fillId="36" borderId="48" xfId="0" applyFont="1" applyFill="1" applyBorder="1" applyAlignment="1">
      <alignment horizontal="center"/>
    </xf>
    <xf numFmtId="0" fontId="21" fillId="36" borderId="49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53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1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5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14" fillId="32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26" fillId="32" borderId="32" xfId="0" applyFont="1" applyFill="1" applyBorder="1" applyAlignment="1">
      <alignment/>
    </xf>
    <xf numFmtId="0" fontId="7" fillId="33" borderId="4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 horizontal="center"/>
    </xf>
    <xf numFmtId="0" fontId="2" fillId="34" borderId="32" xfId="0" applyFont="1" applyFill="1" applyBorder="1" applyAlignment="1">
      <alignment/>
    </xf>
    <xf numFmtId="0" fontId="25" fillId="33" borderId="5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3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14" fontId="3" fillId="0" borderId="50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27" fillId="0" borderId="32" xfId="0" applyFont="1" applyFill="1" applyBorder="1" applyAlignment="1">
      <alignment horizontal="left"/>
    </xf>
    <xf numFmtId="0" fontId="28" fillId="32" borderId="32" xfId="0" applyFont="1" applyFill="1" applyBorder="1" applyAlignment="1">
      <alignment/>
    </xf>
    <xf numFmtId="0" fontId="29" fillId="32" borderId="39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29" fillId="32" borderId="36" xfId="0" applyFont="1" applyFill="1" applyBorder="1" applyAlignment="1">
      <alignment horizontal="center"/>
    </xf>
    <xf numFmtId="0" fontId="29" fillId="32" borderId="32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0" fontId="29" fillId="34" borderId="32" xfId="0" applyFont="1" applyFill="1" applyBorder="1" applyAlignment="1">
      <alignment/>
    </xf>
    <xf numFmtId="0" fontId="28" fillId="34" borderId="32" xfId="0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0" fontId="28" fillId="34" borderId="37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 textRotation="90" wrapText="1"/>
    </xf>
    <xf numFmtId="0" fontId="30" fillId="33" borderId="36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/>
    </xf>
    <xf numFmtId="0" fontId="30" fillId="33" borderId="54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0" fontId="13" fillId="33" borderId="35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56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54" xfId="0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28575</xdr:rowOff>
    </xdr:from>
    <xdr:to>
      <xdr:col>7</xdr:col>
      <xdr:colOff>228600</xdr:colOff>
      <xdr:row>11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2971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9525</xdr:rowOff>
    </xdr:from>
    <xdr:to>
      <xdr:col>16</xdr:col>
      <xdr:colOff>352425</xdr:colOff>
      <xdr:row>9</xdr:row>
      <xdr:rowOff>47625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43550" y="333375"/>
          <a:ext cx="3152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PageLayoutView="0" workbookViewId="0" topLeftCell="A1">
      <pane xSplit="2" ySplit="1" topLeftCell="C1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144" sqref="S144"/>
    </sheetView>
  </sheetViews>
  <sheetFormatPr defaultColWidth="11.421875" defaultRowHeight="12.75"/>
  <cols>
    <col min="1" max="1" width="20.57421875" style="228" customWidth="1"/>
    <col min="2" max="2" width="15.421875" style="0" customWidth="1"/>
    <col min="3" max="17" width="6.28125" style="0" customWidth="1"/>
  </cols>
  <sheetData>
    <row r="1" spans="1:19" ht="116.25" customHeight="1" thickBot="1">
      <c r="A1" s="216"/>
      <c r="B1" s="1"/>
      <c r="C1" s="274" t="s">
        <v>4</v>
      </c>
      <c r="D1" s="275" t="s">
        <v>14</v>
      </c>
      <c r="E1" s="275" t="s">
        <v>18</v>
      </c>
      <c r="F1" s="275" t="s">
        <v>5</v>
      </c>
      <c r="G1" s="276" t="s">
        <v>75</v>
      </c>
      <c r="H1" s="275" t="s">
        <v>15</v>
      </c>
      <c r="I1" s="275" t="s">
        <v>16</v>
      </c>
      <c r="J1" s="277" t="s">
        <v>45</v>
      </c>
      <c r="K1" s="275" t="s">
        <v>13</v>
      </c>
      <c r="L1" s="275" t="s">
        <v>77</v>
      </c>
      <c r="M1" s="275" t="s">
        <v>92</v>
      </c>
      <c r="N1" s="278" t="s">
        <v>88</v>
      </c>
      <c r="O1" s="275" t="s">
        <v>6</v>
      </c>
      <c r="P1" s="277" t="s">
        <v>82</v>
      </c>
      <c r="Q1" s="279" t="s">
        <v>17</v>
      </c>
      <c r="S1" s="239"/>
    </row>
    <row r="2" spans="1:17" ht="12.75" customHeight="1" thickBot="1">
      <c r="A2" s="217" t="s">
        <v>7</v>
      </c>
      <c r="B2" s="273" t="s">
        <v>8</v>
      </c>
      <c r="C2" s="11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81"/>
      <c r="O2" s="204"/>
      <c r="P2" s="282"/>
      <c r="Q2" s="283"/>
    </row>
    <row r="3" spans="1:17" ht="12.75" customHeight="1">
      <c r="A3" s="189" t="s">
        <v>76</v>
      </c>
      <c r="B3" s="20" t="s">
        <v>3</v>
      </c>
      <c r="C3" s="187"/>
      <c r="D3" s="170">
        <v>1</v>
      </c>
      <c r="E3" s="170">
        <v>1</v>
      </c>
      <c r="F3" s="170">
        <v>4</v>
      </c>
      <c r="G3" s="170"/>
      <c r="H3" s="170">
        <v>1</v>
      </c>
      <c r="I3" s="170"/>
      <c r="J3" s="170"/>
      <c r="K3" s="170">
        <v>5</v>
      </c>
      <c r="L3" s="170"/>
      <c r="M3" s="170"/>
      <c r="N3" s="80"/>
      <c r="O3" s="170"/>
      <c r="P3" s="280"/>
      <c r="Q3" s="178">
        <v>1</v>
      </c>
    </row>
    <row r="4" spans="1:17" ht="12.75" customHeight="1">
      <c r="A4" s="190" t="s">
        <v>34</v>
      </c>
      <c r="B4" s="5" t="s">
        <v>0</v>
      </c>
      <c r="C4" s="188"/>
      <c r="D4" s="171">
        <v>13</v>
      </c>
      <c r="E4" s="171"/>
      <c r="F4" s="171">
        <v>1</v>
      </c>
      <c r="G4" s="171"/>
      <c r="H4" s="171">
        <v>5</v>
      </c>
      <c r="I4" s="171"/>
      <c r="J4" s="171"/>
      <c r="K4" s="171">
        <v>13</v>
      </c>
      <c r="L4" s="171"/>
      <c r="M4" s="171"/>
      <c r="N4" s="79"/>
      <c r="O4" s="171"/>
      <c r="P4" s="171">
        <v>1</v>
      </c>
      <c r="Q4" s="180"/>
    </row>
    <row r="5" spans="1:17" ht="12.75" customHeight="1">
      <c r="A5" s="192">
        <v>42064</v>
      </c>
      <c r="B5" s="12" t="s">
        <v>1</v>
      </c>
      <c r="C5" s="187"/>
      <c r="D5" s="170">
        <v>5</v>
      </c>
      <c r="E5" s="170"/>
      <c r="F5" s="170">
        <v>2</v>
      </c>
      <c r="G5" s="170">
        <v>1</v>
      </c>
      <c r="H5" s="170">
        <v>4</v>
      </c>
      <c r="I5" s="170"/>
      <c r="J5" s="170"/>
      <c r="K5" s="170">
        <v>2</v>
      </c>
      <c r="L5" s="170">
        <v>12</v>
      </c>
      <c r="M5" s="170"/>
      <c r="N5" s="80"/>
      <c r="O5" s="170">
        <v>3</v>
      </c>
      <c r="P5" s="170">
        <v>1</v>
      </c>
      <c r="Q5" s="178"/>
    </row>
    <row r="6" spans="1:17" ht="12.75" customHeight="1">
      <c r="A6" s="190"/>
      <c r="B6" s="16" t="s">
        <v>2</v>
      </c>
      <c r="C6" s="188">
        <v>1</v>
      </c>
      <c r="D6" s="171">
        <v>13</v>
      </c>
      <c r="E6" s="171"/>
      <c r="F6" s="171">
        <v>5</v>
      </c>
      <c r="G6" s="171"/>
      <c r="H6" s="171">
        <v>21</v>
      </c>
      <c r="I6" s="171"/>
      <c r="J6" s="171"/>
      <c r="K6" s="171">
        <v>12</v>
      </c>
      <c r="L6" s="171"/>
      <c r="M6" s="171"/>
      <c r="N6" s="79"/>
      <c r="O6" s="171"/>
      <c r="P6" s="171"/>
      <c r="Q6" s="180">
        <v>8</v>
      </c>
    </row>
    <row r="7" spans="1:17" ht="12.75" customHeight="1" thickBot="1">
      <c r="A7" s="190"/>
      <c r="B7" s="5" t="s">
        <v>25</v>
      </c>
      <c r="C7" s="188"/>
      <c r="D7" s="171">
        <v>6</v>
      </c>
      <c r="E7" s="171"/>
      <c r="F7" s="171"/>
      <c r="G7" s="171"/>
      <c r="H7" s="171"/>
      <c r="I7" s="171"/>
      <c r="J7" s="171"/>
      <c r="K7" s="171"/>
      <c r="L7" s="171"/>
      <c r="M7" s="171"/>
      <c r="N7" s="79"/>
      <c r="O7" s="171"/>
      <c r="P7" s="200"/>
      <c r="Q7" s="196"/>
    </row>
    <row r="8" spans="1:17" ht="12.75" customHeight="1" thickBot="1">
      <c r="A8" s="191"/>
      <c r="B8" s="106" t="s">
        <v>11</v>
      </c>
      <c r="C8" s="185">
        <f>SUM(C3:C7)</f>
        <v>1</v>
      </c>
      <c r="D8" s="185">
        <f aca="true" t="shared" si="0" ref="D8:Q8">SUM(D3:D7)</f>
        <v>38</v>
      </c>
      <c r="E8" s="185">
        <f t="shared" si="0"/>
        <v>1</v>
      </c>
      <c r="F8" s="185">
        <f t="shared" si="0"/>
        <v>12</v>
      </c>
      <c r="G8" s="185">
        <f t="shared" si="0"/>
        <v>1</v>
      </c>
      <c r="H8" s="185">
        <f t="shared" si="0"/>
        <v>31</v>
      </c>
      <c r="I8" s="185">
        <f t="shared" si="0"/>
        <v>0</v>
      </c>
      <c r="J8" s="185">
        <f t="shared" si="0"/>
        <v>0</v>
      </c>
      <c r="K8" s="185">
        <f t="shared" si="0"/>
        <v>32</v>
      </c>
      <c r="L8" s="185">
        <f t="shared" si="0"/>
        <v>12</v>
      </c>
      <c r="M8" s="185">
        <f t="shared" si="0"/>
        <v>0</v>
      </c>
      <c r="N8" s="185">
        <f t="shared" si="0"/>
        <v>0</v>
      </c>
      <c r="O8" s="185">
        <f t="shared" si="0"/>
        <v>3</v>
      </c>
      <c r="P8" s="185">
        <f t="shared" si="0"/>
        <v>2</v>
      </c>
      <c r="Q8" s="186">
        <f t="shared" si="0"/>
        <v>9</v>
      </c>
    </row>
    <row r="9" spans="1:17" ht="12.75" customHeight="1">
      <c r="A9" s="93" t="s">
        <v>22</v>
      </c>
      <c r="B9" s="20" t="s">
        <v>3</v>
      </c>
      <c r="C9" s="21">
        <v>1</v>
      </c>
      <c r="D9" s="22">
        <v>1</v>
      </c>
      <c r="E9" s="23">
        <v>19</v>
      </c>
      <c r="F9" s="22">
        <v>1</v>
      </c>
      <c r="G9" s="23"/>
      <c r="H9" s="285">
        <v>1</v>
      </c>
      <c r="I9" s="22"/>
      <c r="J9" s="23"/>
      <c r="K9" s="22">
        <v>20</v>
      </c>
      <c r="L9" s="22"/>
      <c r="M9" s="7"/>
      <c r="N9" s="8"/>
      <c r="O9" s="26"/>
      <c r="P9" s="26">
        <v>1</v>
      </c>
      <c r="Q9" s="197">
        <v>6</v>
      </c>
    </row>
    <row r="10" spans="1:17" ht="12.75" customHeight="1">
      <c r="A10" s="93" t="s">
        <v>35</v>
      </c>
      <c r="B10" s="5" t="s">
        <v>0</v>
      </c>
      <c r="C10" s="6"/>
      <c r="D10" s="7">
        <v>11</v>
      </c>
      <c r="E10" s="8">
        <v>2</v>
      </c>
      <c r="F10" s="7">
        <v>7</v>
      </c>
      <c r="G10" s="8"/>
      <c r="H10" s="7">
        <v>12</v>
      </c>
      <c r="I10" s="7"/>
      <c r="J10" s="8"/>
      <c r="K10" s="7">
        <v>5</v>
      </c>
      <c r="L10" s="7"/>
      <c r="M10" s="9"/>
      <c r="N10" s="10"/>
      <c r="O10" s="166"/>
      <c r="P10" s="166">
        <v>14</v>
      </c>
      <c r="Q10" s="11"/>
    </row>
    <row r="11" spans="1:17" ht="12.75" customHeight="1">
      <c r="A11" s="95">
        <v>42071</v>
      </c>
      <c r="B11" s="12" t="s">
        <v>1</v>
      </c>
      <c r="C11" s="13">
        <v>1</v>
      </c>
      <c r="D11" s="14">
        <v>8</v>
      </c>
      <c r="E11" s="15">
        <v>3</v>
      </c>
      <c r="F11" s="14">
        <v>16</v>
      </c>
      <c r="G11" s="15">
        <v>2</v>
      </c>
      <c r="H11" s="14">
        <v>22</v>
      </c>
      <c r="I11" s="14">
        <v>2</v>
      </c>
      <c r="J11" s="15"/>
      <c r="K11" s="14">
        <v>2</v>
      </c>
      <c r="L11" s="14"/>
      <c r="M11" s="9">
        <v>1</v>
      </c>
      <c r="N11" s="8">
        <v>1</v>
      </c>
      <c r="O11" s="173">
        <v>10</v>
      </c>
      <c r="P11" s="26">
        <v>8</v>
      </c>
      <c r="Q11" s="27"/>
    </row>
    <row r="12" spans="1:17" ht="12.75" customHeight="1">
      <c r="A12" s="93"/>
      <c r="B12" s="16" t="s">
        <v>2</v>
      </c>
      <c r="C12" s="17">
        <v>2</v>
      </c>
      <c r="D12" s="9">
        <v>15</v>
      </c>
      <c r="E12" s="10">
        <v>2</v>
      </c>
      <c r="F12" s="9">
        <v>23</v>
      </c>
      <c r="G12" s="10">
        <v>8</v>
      </c>
      <c r="H12" s="9">
        <v>8</v>
      </c>
      <c r="I12" s="9">
        <v>1</v>
      </c>
      <c r="J12" s="10"/>
      <c r="K12" s="9">
        <v>7</v>
      </c>
      <c r="L12" s="9"/>
      <c r="M12" s="9"/>
      <c r="N12" s="10"/>
      <c r="O12" s="166">
        <v>1</v>
      </c>
      <c r="P12" s="201">
        <v>1</v>
      </c>
      <c r="Q12" s="198">
        <v>5</v>
      </c>
    </row>
    <row r="13" spans="1:17" ht="12.75" customHeight="1" thickBot="1">
      <c r="A13" s="93"/>
      <c r="B13" s="5" t="s">
        <v>25</v>
      </c>
      <c r="C13" s="6"/>
      <c r="D13" s="7">
        <v>5</v>
      </c>
      <c r="E13" s="8">
        <v>4</v>
      </c>
      <c r="F13" s="7"/>
      <c r="G13" s="8"/>
      <c r="H13" s="28"/>
      <c r="I13" s="7"/>
      <c r="J13" s="8"/>
      <c r="K13" s="7">
        <v>6</v>
      </c>
      <c r="L13" s="7"/>
      <c r="M13" s="7"/>
      <c r="N13" s="18"/>
      <c r="O13" s="167"/>
      <c r="P13" s="202"/>
      <c r="Q13" s="199"/>
    </row>
    <row r="14" spans="1:17" ht="12.75" customHeight="1" thickBot="1">
      <c r="A14" s="218"/>
      <c r="B14" s="106" t="s">
        <v>11</v>
      </c>
      <c r="C14" s="185">
        <f aca="true" t="shared" si="1" ref="C14:Q14">SUM(C9:C13)</f>
        <v>4</v>
      </c>
      <c r="D14" s="185">
        <f t="shared" si="1"/>
        <v>40</v>
      </c>
      <c r="E14" s="185">
        <f t="shared" si="1"/>
        <v>30</v>
      </c>
      <c r="F14" s="185">
        <f t="shared" si="1"/>
        <v>47</v>
      </c>
      <c r="G14" s="185">
        <f t="shared" si="1"/>
        <v>10</v>
      </c>
      <c r="H14" s="185">
        <f t="shared" si="1"/>
        <v>43</v>
      </c>
      <c r="I14" s="185">
        <f t="shared" si="1"/>
        <v>3</v>
      </c>
      <c r="J14" s="185">
        <f t="shared" si="1"/>
        <v>0</v>
      </c>
      <c r="K14" s="185">
        <f t="shared" si="1"/>
        <v>40</v>
      </c>
      <c r="L14" s="185">
        <f t="shared" si="1"/>
        <v>0</v>
      </c>
      <c r="M14" s="185">
        <f t="shared" si="1"/>
        <v>1</v>
      </c>
      <c r="N14" s="185">
        <f t="shared" si="1"/>
        <v>1</v>
      </c>
      <c r="O14" s="185">
        <f t="shared" si="1"/>
        <v>11</v>
      </c>
      <c r="P14" s="185">
        <f t="shared" si="1"/>
        <v>24</v>
      </c>
      <c r="Q14" s="186">
        <f t="shared" si="1"/>
        <v>11</v>
      </c>
    </row>
    <row r="15" spans="1:17" ht="12.75" customHeight="1">
      <c r="A15" s="97" t="s">
        <v>19</v>
      </c>
      <c r="B15" s="74" t="s">
        <v>3</v>
      </c>
      <c r="C15" s="75"/>
      <c r="D15" s="24"/>
      <c r="E15" s="76">
        <v>20</v>
      </c>
      <c r="F15" s="24">
        <v>2</v>
      </c>
      <c r="G15" s="76"/>
      <c r="H15" s="258">
        <v>1</v>
      </c>
      <c r="I15" s="24"/>
      <c r="J15" s="76"/>
      <c r="K15" s="24">
        <v>12</v>
      </c>
      <c r="L15" s="24"/>
      <c r="M15" s="24"/>
      <c r="N15" s="25"/>
      <c r="O15" s="170"/>
      <c r="P15" s="236"/>
      <c r="Q15" s="235"/>
    </row>
    <row r="16" spans="1:17" ht="12.75" customHeight="1">
      <c r="A16" s="94" t="s">
        <v>83</v>
      </c>
      <c r="B16" s="77" t="s">
        <v>0</v>
      </c>
      <c r="C16" s="78"/>
      <c r="D16" s="79"/>
      <c r="E16" s="46">
        <v>2</v>
      </c>
      <c r="F16" s="79">
        <v>2</v>
      </c>
      <c r="G16" s="46"/>
      <c r="H16" s="79">
        <v>3</v>
      </c>
      <c r="I16" s="79"/>
      <c r="J16" s="46"/>
      <c r="K16" s="79">
        <v>7</v>
      </c>
      <c r="L16" s="79"/>
      <c r="M16" s="80"/>
      <c r="N16" s="46"/>
      <c r="O16" s="171"/>
      <c r="P16" s="166">
        <v>5</v>
      </c>
      <c r="Q16" s="11"/>
    </row>
    <row r="17" spans="1:17" ht="12.75" customHeight="1">
      <c r="A17" s="95">
        <v>42078</v>
      </c>
      <c r="B17" s="81" t="s">
        <v>1</v>
      </c>
      <c r="C17" s="78">
        <v>1</v>
      </c>
      <c r="D17" s="79">
        <v>6</v>
      </c>
      <c r="E17" s="46">
        <v>1</v>
      </c>
      <c r="F17" s="79">
        <v>1</v>
      </c>
      <c r="G17" s="82">
        <v>7</v>
      </c>
      <c r="H17" s="79">
        <v>3</v>
      </c>
      <c r="I17" s="79">
        <v>1</v>
      </c>
      <c r="J17" s="46"/>
      <c r="K17" s="79">
        <v>5</v>
      </c>
      <c r="L17" s="79">
        <v>15</v>
      </c>
      <c r="M17" s="79"/>
      <c r="N17" s="25"/>
      <c r="O17" s="170">
        <v>4</v>
      </c>
      <c r="P17" s="26">
        <v>14</v>
      </c>
      <c r="Q17" s="27"/>
    </row>
    <row r="18" spans="1:17" ht="12.75" customHeight="1">
      <c r="A18" s="96"/>
      <c r="B18" s="81" t="s">
        <v>2</v>
      </c>
      <c r="C18" s="78"/>
      <c r="D18" s="79">
        <v>17</v>
      </c>
      <c r="E18" s="46">
        <v>1</v>
      </c>
      <c r="F18" s="79">
        <v>2</v>
      </c>
      <c r="G18" s="46">
        <v>1</v>
      </c>
      <c r="H18" s="79">
        <v>8</v>
      </c>
      <c r="I18" s="79">
        <v>1</v>
      </c>
      <c r="J18" s="46"/>
      <c r="K18" s="79">
        <v>16</v>
      </c>
      <c r="L18" s="79"/>
      <c r="M18" s="79"/>
      <c r="N18" s="46"/>
      <c r="O18" s="171"/>
      <c r="P18" s="201">
        <v>9</v>
      </c>
      <c r="Q18" s="198">
        <v>1</v>
      </c>
    </row>
    <row r="19" spans="1:17" ht="12.75" customHeight="1" thickBot="1">
      <c r="A19" s="96"/>
      <c r="B19" s="83" t="s">
        <v>25</v>
      </c>
      <c r="C19" s="84"/>
      <c r="D19" s="80">
        <v>5</v>
      </c>
      <c r="E19" s="25"/>
      <c r="F19" s="80"/>
      <c r="G19" s="25"/>
      <c r="H19" s="85"/>
      <c r="I19" s="80"/>
      <c r="J19" s="25"/>
      <c r="K19" s="80">
        <v>7</v>
      </c>
      <c r="L19" s="80"/>
      <c r="M19" s="85"/>
      <c r="N19" s="51"/>
      <c r="O19" s="172"/>
      <c r="P19" s="202"/>
      <c r="Q19" s="199"/>
    </row>
    <row r="20" spans="1:17" ht="12.75" customHeight="1" thickBot="1">
      <c r="A20" s="219"/>
      <c r="B20" s="106" t="s">
        <v>11</v>
      </c>
      <c r="C20" s="185">
        <f aca="true" t="shared" si="2" ref="C20:Q20">SUM(C15:C19)</f>
        <v>1</v>
      </c>
      <c r="D20" s="185">
        <f t="shared" si="2"/>
        <v>28</v>
      </c>
      <c r="E20" s="185">
        <f t="shared" si="2"/>
        <v>24</v>
      </c>
      <c r="F20" s="185">
        <f t="shared" si="2"/>
        <v>7</v>
      </c>
      <c r="G20" s="185">
        <f t="shared" si="2"/>
        <v>8</v>
      </c>
      <c r="H20" s="185">
        <f t="shared" si="2"/>
        <v>15</v>
      </c>
      <c r="I20" s="185">
        <f t="shared" si="2"/>
        <v>2</v>
      </c>
      <c r="J20" s="185">
        <f t="shared" si="2"/>
        <v>0</v>
      </c>
      <c r="K20" s="185">
        <f t="shared" si="2"/>
        <v>47</v>
      </c>
      <c r="L20" s="185">
        <f t="shared" si="2"/>
        <v>15</v>
      </c>
      <c r="M20" s="185">
        <f t="shared" si="2"/>
        <v>0</v>
      </c>
      <c r="N20" s="185">
        <f t="shared" si="2"/>
        <v>0</v>
      </c>
      <c r="O20" s="185">
        <f t="shared" si="2"/>
        <v>4</v>
      </c>
      <c r="P20" s="185">
        <f t="shared" si="2"/>
        <v>28</v>
      </c>
      <c r="Q20" s="186">
        <f t="shared" si="2"/>
        <v>1</v>
      </c>
    </row>
    <row r="21" spans="1:17" ht="12.75" customHeight="1">
      <c r="A21" s="97" t="s">
        <v>20</v>
      </c>
      <c r="B21" s="74" t="s">
        <v>3</v>
      </c>
      <c r="C21" s="75">
        <v>12</v>
      </c>
      <c r="D21" s="24">
        <v>1</v>
      </c>
      <c r="E21" s="76">
        <v>10</v>
      </c>
      <c r="F21" s="24">
        <v>4</v>
      </c>
      <c r="G21" s="76"/>
      <c r="H21" s="258"/>
      <c r="I21" s="24"/>
      <c r="J21" s="76"/>
      <c r="K21" s="24">
        <v>2</v>
      </c>
      <c r="L21" s="24"/>
      <c r="M21" s="24"/>
      <c r="N21" s="25"/>
      <c r="O21" s="170"/>
      <c r="P21" s="236"/>
      <c r="Q21" s="235">
        <v>1</v>
      </c>
    </row>
    <row r="22" spans="1:17" ht="12.75" customHeight="1">
      <c r="A22" s="94" t="s">
        <v>33</v>
      </c>
      <c r="B22" s="77" t="s">
        <v>0</v>
      </c>
      <c r="C22" s="78">
        <v>8</v>
      </c>
      <c r="D22" s="79">
        <v>10</v>
      </c>
      <c r="E22" s="46"/>
      <c r="F22" s="79"/>
      <c r="G22" s="46"/>
      <c r="H22" s="79"/>
      <c r="I22" s="79"/>
      <c r="J22" s="46"/>
      <c r="K22" s="79"/>
      <c r="L22" s="79"/>
      <c r="M22" s="80"/>
      <c r="N22" s="46"/>
      <c r="O22" s="171"/>
      <c r="P22" s="166">
        <v>13</v>
      </c>
      <c r="Q22" s="11">
        <v>3</v>
      </c>
    </row>
    <row r="23" spans="1:17" ht="12.75" customHeight="1">
      <c r="A23" s="95">
        <v>42085</v>
      </c>
      <c r="B23" s="81" t="s">
        <v>1</v>
      </c>
      <c r="C23" s="78">
        <v>2</v>
      </c>
      <c r="D23" s="79">
        <v>13</v>
      </c>
      <c r="E23" s="46"/>
      <c r="F23" s="79">
        <v>12</v>
      </c>
      <c r="G23" s="82"/>
      <c r="H23" s="79">
        <v>2</v>
      </c>
      <c r="I23" s="79"/>
      <c r="J23" s="46"/>
      <c r="K23" s="79">
        <v>9</v>
      </c>
      <c r="L23" s="79"/>
      <c r="M23" s="79"/>
      <c r="N23" s="25">
        <v>2</v>
      </c>
      <c r="O23" s="170">
        <v>1</v>
      </c>
      <c r="P23" s="26"/>
      <c r="Q23" s="27">
        <v>2</v>
      </c>
    </row>
    <row r="24" spans="1:17" ht="12.75" customHeight="1">
      <c r="A24" s="96"/>
      <c r="B24" s="81" t="s">
        <v>2</v>
      </c>
      <c r="C24" s="78">
        <v>2</v>
      </c>
      <c r="D24" s="79">
        <v>33</v>
      </c>
      <c r="E24" s="46"/>
      <c r="F24" s="79">
        <v>1</v>
      </c>
      <c r="G24" s="46">
        <v>1</v>
      </c>
      <c r="H24" s="79">
        <v>1</v>
      </c>
      <c r="I24" s="79"/>
      <c r="J24" s="46"/>
      <c r="K24" s="79"/>
      <c r="L24" s="79"/>
      <c r="M24" s="79"/>
      <c r="N24" s="46"/>
      <c r="O24" s="171">
        <v>1</v>
      </c>
      <c r="P24" s="166">
        <v>2</v>
      </c>
      <c r="Q24" s="11">
        <v>20</v>
      </c>
    </row>
    <row r="25" spans="1:17" ht="12.75" customHeight="1" thickBot="1">
      <c r="A25" s="96"/>
      <c r="B25" s="83" t="s">
        <v>25</v>
      </c>
      <c r="C25" s="84"/>
      <c r="D25" s="80">
        <v>6</v>
      </c>
      <c r="E25" s="25"/>
      <c r="F25" s="80"/>
      <c r="G25" s="25"/>
      <c r="H25" s="85"/>
      <c r="I25" s="80"/>
      <c r="J25" s="25"/>
      <c r="K25" s="80"/>
      <c r="L25" s="80"/>
      <c r="M25" s="85"/>
      <c r="N25" s="51"/>
      <c r="O25" s="172"/>
      <c r="P25" s="202"/>
      <c r="Q25" s="199"/>
    </row>
    <row r="26" spans="1:17" ht="12.75" customHeight="1" thickBot="1">
      <c r="A26" s="219"/>
      <c r="B26" s="106" t="s">
        <v>11</v>
      </c>
      <c r="C26" s="185">
        <f aca="true" t="shared" si="3" ref="C26:Q26">SUM(C21:C25)</f>
        <v>24</v>
      </c>
      <c r="D26" s="185">
        <f t="shared" si="3"/>
        <v>63</v>
      </c>
      <c r="E26" s="185">
        <f t="shared" si="3"/>
        <v>10</v>
      </c>
      <c r="F26" s="185">
        <f t="shared" si="3"/>
        <v>17</v>
      </c>
      <c r="G26" s="185">
        <f t="shared" si="3"/>
        <v>1</v>
      </c>
      <c r="H26" s="185">
        <f t="shared" si="3"/>
        <v>3</v>
      </c>
      <c r="I26" s="185">
        <f t="shared" si="3"/>
        <v>0</v>
      </c>
      <c r="J26" s="185">
        <f t="shared" si="3"/>
        <v>0</v>
      </c>
      <c r="K26" s="185">
        <f t="shared" si="3"/>
        <v>11</v>
      </c>
      <c r="L26" s="185">
        <f t="shared" si="3"/>
        <v>0</v>
      </c>
      <c r="M26" s="185">
        <f t="shared" si="3"/>
        <v>0</v>
      </c>
      <c r="N26" s="185">
        <f t="shared" si="3"/>
        <v>2</v>
      </c>
      <c r="O26" s="185">
        <f t="shared" si="3"/>
        <v>2</v>
      </c>
      <c r="P26" s="185">
        <f t="shared" si="3"/>
        <v>15</v>
      </c>
      <c r="Q26" s="186">
        <f t="shared" si="3"/>
        <v>26</v>
      </c>
    </row>
    <row r="27" spans="1:17" ht="12.75" customHeight="1">
      <c r="A27" s="97" t="s">
        <v>89</v>
      </c>
      <c r="B27" s="229" t="s">
        <v>3</v>
      </c>
      <c r="C27" s="75"/>
      <c r="D27" s="24">
        <v>1</v>
      </c>
      <c r="E27" s="76">
        <v>9</v>
      </c>
      <c r="F27" s="24">
        <v>6</v>
      </c>
      <c r="G27" s="76"/>
      <c r="H27" s="258"/>
      <c r="I27" s="24"/>
      <c r="J27" s="76"/>
      <c r="K27" s="24">
        <v>7</v>
      </c>
      <c r="L27" s="24"/>
      <c r="M27" s="24"/>
      <c r="N27" s="25"/>
      <c r="O27" s="170"/>
      <c r="P27" s="230"/>
      <c r="Q27" s="184"/>
    </row>
    <row r="28" spans="1:17" ht="12.75" customHeight="1">
      <c r="A28" s="93" t="s">
        <v>90</v>
      </c>
      <c r="B28" s="231" t="s">
        <v>0</v>
      </c>
      <c r="C28" s="84"/>
      <c r="D28" s="80">
        <v>21</v>
      </c>
      <c r="E28" s="25">
        <v>1</v>
      </c>
      <c r="F28" s="80">
        <v>1</v>
      </c>
      <c r="G28" s="25">
        <v>1</v>
      </c>
      <c r="H28" s="80">
        <v>1</v>
      </c>
      <c r="I28" s="80"/>
      <c r="J28" s="25"/>
      <c r="K28" s="80">
        <v>5</v>
      </c>
      <c r="L28" s="80">
        <v>1</v>
      </c>
      <c r="M28" s="80"/>
      <c r="N28" s="46"/>
      <c r="O28" s="171"/>
      <c r="P28" s="232">
        <v>18</v>
      </c>
      <c r="Q28" s="180">
        <v>1</v>
      </c>
    </row>
    <row r="29" spans="1:17" ht="12.75" customHeight="1">
      <c r="A29" s="95">
        <v>42100</v>
      </c>
      <c r="B29" s="81" t="s">
        <v>1</v>
      </c>
      <c r="C29" s="78"/>
      <c r="D29" s="79">
        <v>7</v>
      </c>
      <c r="E29" s="46">
        <v>1</v>
      </c>
      <c r="F29" s="79">
        <v>14</v>
      </c>
      <c r="G29" s="46">
        <v>1</v>
      </c>
      <c r="H29" s="79">
        <v>7</v>
      </c>
      <c r="I29" s="79">
        <v>1</v>
      </c>
      <c r="J29" s="46"/>
      <c r="K29" s="79">
        <v>5</v>
      </c>
      <c r="L29" s="79"/>
      <c r="M29" s="79"/>
      <c r="N29" s="25">
        <v>2</v>
      </c>
      <c r="O29" s="171">
        <v>1</v>
      </c>
      <c r="P29" s="233">
        <v>28</v>
      </c>
      <c r="Q29" s="178"/>
    </row>
    <row r="30" spans="1:17" ht="12.75" customHeight="1">
      <c r="A30" s="96"/>
      <c r="B30" s="81" t="s">
        <v>2</v>
      </c>
      <c r="C30" s="78"/>
      <c r="D30" s="79">
        <v>25</v>
      </c>
      <c r="E30" s="46"/>
      <c r="F30" s="79">
        <v>2</v>
      </c>
      <c r="G30" s="46"/>
      <c r="H30" s="79">
        <v>5</v>
      </c>
      <c r="I30" s="79">
        <v>1</v>
      </c>
      <c r="J30" s="46"/>
      <c r="K30" s="79">
        <v>8</v>
      </c>
      <c r="L30" s="79"/>
      <c r="M30" s="79"/>
      <c r="N30" s="46"/>
      <c r="O30" s="170"/>
      <c r="P30" s="232"/>
      <c r="Q30" s="180">
        <v>3</v>
      </c>
    </row>
    <row r="31" spans="1:17" ht="12.75" customHeight="1" thickBot="1">
      <c r="A31" s="96"/>
      <c r="B31" s="231" t="s">
        <v>25</v>
      </c>
      <c r="C31" s="84"/>
      <c r="D31" s="80">
        <v>5</v>
      </c>
      <c r="E31" s="25">
        <v>4</v>
      </c>
      <c r="F31" s="80"/>
      <c r="G31" s="25"/>
      <c r="H31" s="85"/>
      <c r="I31" s="80"/>
      <c r="J31" s="25"/>
      <c r="K31" s="80">
        <v>6</v>
      </c>
      <c r="L31" s="80"/>
      <c r="M31" s="85"/>
      <c r="N31" s="51"/>
      <c r="O31" s="172"/>
      <c r="P31" s="234"/>
      <c r="Q31" s="237"/>
    </row>
    <row r="32" spans="1:17" ht="12.75" customHeight="1" thickBot="1">
      <c r="A32" s="93"/>
      <c r="B32" s="106" t="s">
        <v>9</v>
      </c>
      <c r="C32" s="185">
        <f aca="true" t="shared" si="4" ref="C32:Q32">SUM(C27:C31)</f>
        <v>0</v>
      </c>
      <c r="D32" s="185">
        <f t="shared" si="4"/>
        <v>59</v>
      </c>
      <c r="E32" s="185">
        <f t="shared" si="4"/>
        <v>15</v>
      </c>
      <c r="F32" s="185">
        <f t="shared" si="4"/>
        <v>23</v>
      </c>
      <c r="G32" s="185">
        <f t="shared" si="4"/>
        <v>2</v>
      </c>
      <c r="H32" s="185">
        <f t="shared" si="4"/>
        <v>13</v>
      </c>
      <c r="I32" s="185">
        <f t="shared" si="4"/>
        <v>2</v>
      </c>
      <c r="J32" s="185">
        <f t="shared" si="4"/>
        <v>0</v>
      </c>
      <c r="K32" s="185">
        <f t="shared" si="4"/>
        <v>31</v>
      </c>
      <c r="L32" s="185">
        <f t="shared" si="4"/>
        <v>1</v>
      </c>
      <c r="M32" s="185">
        <f t="shared" si="4"/>
        <v>0</v>
      </c>
      <c r="N32" s="185">
        <f t="shared" si="4"/>
        <v>2</v>
      </c>
      <c r="O32" s="185">
        <f t="shared" si="4"/>
        <v>1</v>
      </c>
      <c r="P32" s="185">
        <f t="shared" si="4"/>
        <v>46</v>
      </c>
      <c r="Q32" s="186">
        <f t="shared" si="4"/>
        <v>4</v>
      </c>
    </row>
    <row r="33" spans="1:17" ht="12.75" customHeight="1">
      <c r="A33" s="97" t="s">
        <v>21</v>
      </c>
      <c r="B33" s="256" t="s">
        <v>3</v>
      </c>
      <c r="C33" s="257">
        <v>18</v>
      </c>
      <c r="D33" s="258">
        <v>1</v>
      </c>
      <c r="E33" s="259">
        <v>10</v>
      </c>
      <c r="F33" s="258"/>
      <c r="G33" s="259"/>
      <c r="H33" s="258"/>
      <c r="I33" s="258"/>
      <c r="J33" s="259"/>
      <c r="K33" s="258">
        <v>2</v>
      </c>
      <c r="L33" s="258"/>
      <c r="M33" s="80"/>
      <c r="N33" s="25"/>
      <c r="O33" s="170"/>
      <c r="P33" s="170"/>
      <c r="Q33" s="178">
        <v>1</v>
      </c>
    </row>
    <row r="34" spans="1:17" ht="12.75" customHeight="1">
      <c r="A34" s="93" t="s">
        <v>87</v>
      </c>
      <c r="B34" s="231" t="s">
        <v>0</v>
      </c>
      <c r="C34" s="84"/>
      <c r="D34" s="80">
        <v>12</v>
      </c>
      <c r="E34" s="25"/>
      <c r="F34" s="80"/>
      <c r="G34" s="25">
        <v>1</v>
      </c>
      <c r="H34" s="80">
        <v>1</v>
      </c>
      <c r="I34" s="80"/>
      <c r="J34" s="25"/>
      <c r="K34" s="80"/>
      <c r="L34" s="80"/>
      <c r="M34" s="79"/>
      <c r="N34" s="46"/>
      <c r="O34" s="171"/>
      <c r="P34" s="171">
        <v>8</v>
      </c>
      <c r="Q34" s="180">
        <v>3</v>
      </c>
    </row>
    <row r="35" spans="1:17" ht="12.75" customHeight="1">
      <c r="A35" s="95">
        <v>42105</v>
      </c>
      <c r="B35" s="81" t="s">
        <v>1</v>
      </c>
      <c r="C35" s="78">
        <v>6</v>
      </c>
      <c r="D35" s="79">
        <v>5</v>
      </c>
      <c r="E35" s="46">
        <v>1</v>
      </c>
      <c r="F35" s="79"/>
      <c r="G35" s="46"/>
      <c r="H35" s="79">
        <v>22</v>
      </c>
      <c r="I35" s="79"/>
      <c r="J35" s="46"/>
      <c r="K35" s="79">
        <v>6</v>
      </c>
      <c r="L35" s="79"/>
      <c r="M35" s="79"/>
      <c r="N35" s="25"/>
      <c r="O35" s="170">
        <v>3</v>
      </c>
      <c r="P35" s="170">
        <v>4</v>
      </c>
      <c r="Q35" s="178">
        <v>2</v>
      </c>
    </row>
    <row r="36" spans="1:17" ht="12.75" customHeight="1">
      <c r="A36" s="96"/>
      <c r="B36" s="81" t="s">
        <v>2</v>
      </c>
      <c r="C36" s="78">
        <v>1</v>
      </c>
      <c r="D36" s="79">
        <v>16</v>
      </c>
      <c r="E36" s="46"/>
      <c r="F36" s="79">
        <v>12</v>
      </c>
      <c r="G36" s="46"/>
      <c r="H36" s="79">
        <v>12</v>
      </c>
      <c r="I36" s="79"/>
      <c r="J36" s="46"/>
      <c r="K36" s="79">
        <v>3</v>
      </c>
      <c r="L36" s="79"/>
      <c r="M36" s="79"/>
      <c r="N36" s="46"/>
      <c r="O36" s="171"/>
      <c r="P36" s="171">
        <v>2</v>
      </c>
      <c r="Q36" s="180">
        <v>4</v>
      </c>
    </row>
    <row r="37" spans="1:17" ht="12.75" customHeight="1" thickBot="1">
      <c r="A37" s="96"/>
      <c r="B37" s="231" t="s">
        <v>25</v>
      </c>
      <c r="C37" s="84"/>
      <c r="D37" s="80">
        <v>3</v>
      </c>
      <c r="E37" s="25"/>
      <c r="F37" s="80"/>
      <c r="G37" s="25">
        <v>6</v>
      </c>
      <c r="H37" s="85"/>
      <c r="I37" s="80"/>
      <c r="J37" s="25"/>
      <c r="K37" s="80">
        <v>9</v>
      </c>
      <c r="L37" s="80"/>
      <c r="M37" s="80"/>
      <c r="N37" s="260"/>
      <c r="O37" s="261"/>
      <c r="P37" s="261"/>
      <c r="Q37" s="262"/>
    </row>
    <row r="38" spans="1:17" ht="12.75" customHeight="1" thickBot="1">
      <c r="A38" s="219"/>
      <c r="B38" s="106" t="s">
        <v>9</v>
      </c>
      <c r="C38" s="185">
        <f aca="true" t="shared" si="5" ref="C38:Q38">SUM(C33:C37)</f>
        <v>25</v>
      </c>
      <c r="D38" s="185">
        <f t="shared" si="5"/>
        <v>37</v>
      </c>
      <c r="E38" s="185">
        <f t="shared" si="5"/>
        <v>11</v>
      </c>
      <c r="F38" s="185">
        <f t="shared" si="5"/>
        <v>12</v>
      </c>
      <c r="G38" s="185">
        <f t="shared" si="5"/>
        <v>7</v>
      </c>
      <c r="H38" s="185">
        <f t="shared" si="5"/>
        <v>35</v>
      </c>
      <c r="I38" s="185">
        <f t="shared" si="5"/>
        <v>0</v>
      </c>
      <c r="J38" s="185">
        <f t="shared" si="5"/>
        <v>0</v>
      </c>
      <c r="K38" s="185">
        <f t="shared" si="5"/>
        <v>20</v>
      </c>
      <c r="L38" s="185">
        <f t="shared" si="5"/>
        <v>0</v>
      </c>
      <c r="M38" s="185">
        <f t="shared" si="5"/>
        <v>0</v>
      </c>
      <c r="N38" s="185">
        <f t="shared" si="5"/>
        <v>0</v>
      </c>
      <c r="O38" s="185">
        <f t="shared" si="5"/>
        <v>3</v>
      </c>
      <c r="P38" s="185">
        <f t="shared" si="5"/>
        <v>14</v>
      </c>
      <c r="Q38" s="186">
        <f t="shared" si="5"/>
        <v>10</v>
      </c>
    </row>
    <row r="39" spans="1:17" ht="12.75" customHeight="1">
      <c r="A39" s="97" t="s">
        <v>24</v>
      </c>
      <c r="B39" s="256" t="s">
        <v>3</v>
      </c>
      <c r="C39" s="75">
        <v>14</v>
      </c>
      <c r="D39" s="24"/>
      <c r="E39" s="76">
        <v>14</v>
      </c>
      <c r="F39" s="24"/>
      <c r="G39" s="76"/>
      <c r="H39" s="258"/>
      <c r="I39" s="24"/>
      <c r="J39" s="76"/>
      <c r="K39" s="24">
        <v>7</v>
      </c>
      <c r="L39" s="24"/>
      <c r="M39" s="80"/>
      <c r="N39" s="25"/>
      <c r="O39" s="170"/>
      <c r="P39" s="170"/>
      <c r="Q39" s="178">
        <v>8</v>
      </c>
    </row>
    <row r="40" spans="1:17" ht="12.75" customHeight="1">
      <c r="A40" s="93" t="s">
        <v>35</v>
      </c>
      <c r="B40" s="231" t="s">
        <v>0</v>
      </c>
      <c r="C40" s="84"/>
      <c r="D40" s="80">
        <v>6</v>
      </c>
      <c r="E40" s="25"/>
      <c r="F40" s="80">
        <v>8</v>
      </c>
      <c r="G40" s="25"/>
      <c r="H40" s="80">
        <v>6</v>
      </c>
      <c r="I40" s="80"/>
      <c r="J40" s="25"/>
      <c r="K40" s="80">
        <v>12</v>
      </c>
      <c r="L40" s="80"/>
      <c r="M40" s="79"/>
      <c r="N40" s="46"/>
      <c r="O40" s="171"/>
      <c r="P40" s="171">
        <v>10</v>
      </c>
      <c r="Q40" s="180"/>
    </row>
    <row r="41" spans="1:17" ht="12.75" customHeight="1">
      <c r="A41" s="95">
        <v>42120</v>
      </c>
      <c r="B41" s="81" t="s">
        <v>1</v>
      </c>
      <c r="C41" s="78"/>
      <c r="D41" s="79">
        <v>19</v>
      </c>
      <c r="E41" s="46">
        <v>1</v>
      </c>
      <c r="F41" s="79">
        <v>2</v>
      </c>
      <c r="G41" s="46">
        <v>1</v>
      </c>
      <c r="H41" s="79">
        <v>9</v>
      </c>
      <c r="I41" s="79">
        <v>1</v>
      </c>
      <c r="J41" s="46"/>
      <c r="K41" s="79"/>
      <c r="L41" s="79"/>
      <c r="M41" s="79"/>
      <c r="N41" s="25">
        <v>5</v>
      </c>
      <c r="O41" s="170">
        <v>4</v>
      </c>
      <c r="P41" s="170">
        <v>12</v>
      </c>
      <c r="Q41" s="178"/>
    </row>
    <row r="42" spans="1:17" ht="12.75" customHeight="1">
      <c r="A42" s="96"/>
      <c r="B42" s="81" t="s">
        <v>2</v>
      </c>
      <c r="C42" s="78">
        <v>9</v>
      </c>
      <c r="D42" s="79">
        <v>17</v>
      </c>
      <c r="E42" s="46">
        <v>1</v>
      </c>
      <c r="F42" s="79">
        <v>3</v>
      </c>
      <c r="G42" s="46">
        <v>12</v>
      </c>
      <c r="H42" s="79">
        <v>7</v>
      </c>
      <c r="I42" s="79">
        <v>1</v>
      </c>
      <c r="J42" s="46">
        <v>2</v>
      </c>
      <c r="K42" s="79">
        <v>4</v>
      </c>
      <c r="L42" s="79"/>
      <c r="M42" s="79"/>
      <c r="N42" s="46"/>
      <c r="O42" s="171"/>
      <c r="P42" s="171"/>
      <c r="Q42" s="180">
        <v>1</v>
      </c>
    </row>
    <row r="43" spans="1:17" ht="12.75" customHeight="1" thickBot="1">
      <c r="A43" s="96"/>
      <c r="B43" s="231" t="s">
        <v>25</v>
      </c>
      <c r="C43" s="84"/>
      <c r="D43" s="80">
        <v>5</v>
      </c>
      <c r="E43" s="25"/>
      <c r="F43" s="80"/>
      <c r="G43" s="25"/>
      <c r="H43" s="85"/>
      <c r="I43" s="80"/>
      <c r="J43" s="25"/>
      <c r="K43" s="80">
        <v>6</v>
      </c>
      <c r="L43" s="80"/>
      <c r="M43" s="80"/>
      <c r="N43" s="51"/>
      <c r="O43" s="172"/>
      <c r="P43" s="172"/>
      <c r="Q43" s="263"/>
    </row>
    <row r="44" spans="1:17" ht="12.75" customHeight="1" thickBot="1">
      <c r="A44" s="219"/>
      <c r="B44" s="106" t="s">
        <v>9</v>
      </c>
      <c r="C44" s="185">
        <f aca="true" t="shared" si="6" ref="C44:Q44">SUM(C39:C43)</f>
        <v>23</v>
      </c>
      <c r="D44" s="185">
        <f t="shared" si="6"/>
        <v>47</v>
      </c>
      <c r="E44" s="185">
        <f t="shared" si="6"/>
        <v>16</v>
      </c>
      <c r="F44" s="185">
        <f t="shared" si="6"/>
        <v>13</v>
      </c>
      <c r="G44" s="185">
        <f t="shared" si="6"/>
        <v>13</v>
      </c>
      <c r="H44" s="185">
        <f t="shared" si="6"/>
        <v>22</v>
      </c>
      <c r="I44" s="185">
        <f t="shared" si="6"/>
        <v>2</v>
      </c>
      <c r="J44" s="185">
        <f t="shared" si="6"/>
        <v>2</v>
      </c>
      <c r="K44" s="185">
        <f t="shared" si="6"/>
        <v>29</v>
      </c>
      <c r="L44" s="185">
        <f t="shared" si="6"/>
        <v>0</v>
      </c>
      <c r="M44" s="185">
        <f t="shared" si="6"/>
        <v>0</v>
      </c>
      <c r="N44" s="185">
        <f t="shared" si="6"/>
        <v>5</v>
      </c>
      <c r="O44" s="185">
        <f t="shared" si="6"/>
        <v>4</v>
      </c>
      <c r="P44" s="185">
        <f t="shared" si="6"/>
        <v>22</v>
      </c>
      <c r="Q44" s="186">
        <f t="shared" si="6"/>
        <v>9</v>
      </c>
    </row>
    <row r="45" spans="1:17" ht="12.75" customHeight="1">
      <c r="A45" s="97" t="s">
        <v>93</v>
      </c>
      <c r="B45" s="2" t="s">
        <v>3</v>
      </c>
      <c r="C45" s="21">
        <v>1</v>
      </c>
      <c r="D45" s="22">
        <v>1</v>
      </c>
      <c r="E45" s="23">
        <v>14</v>
      </c>
      <c r="F45" s="22">
        <v>1</v>
      </c>
      <c r="G45" s="23"/>
      <c r="H45" s="285"/>
      <c r="I45" s="22"/>
      <c r="J45" s="23"/>
      <c r="K45" s="22">
        <v>13</v>
      </c>
      <c r="L45" s="22"/>
      <c r="M45" s="7"/>
      <c r="N45" s="8"/>
      <c r="O45" s="26"/>
      <c r="P45" s="26"/>
      <c r="Q45" s="27"/>
    </row>
    <row r="46" spans="1:17" ht="12.75" customHeight="1">
      <c r="A46" s="93" t="s">
        <v>34</v>
      </c>
      <c r="B46" s="5" t="s">
        <v>0</v>
      </c>
      <c r="C46" s="6"/>
      <c r="D46" s="7">
        <v>4</v>
      </c>
      <c r="E46" s="8"/>
      <c r="F46" s="7">
        <v>8</v>
      </c>
      <c r="G46" s="8"/>
      <c r="H46" s="7">
        <v>10</v>
      </c>
      <c r="I46" s="7"/>
      <c r="J46" s="8"/>
      <c r="K46" s="7">
        <v>13</v>
      </c>
      <c r="L46" s="7"/>
      <c r="M46" s="9"/>
      <c r="N46" s="10"/>
      <c r="O46" s="166"/>
      <c r="P46" s="166"/>
      <c r="Q46" s="11"/>
    </row>
    <row r="47" spans="1:17" ht="12.75" customHeight="1">
      <c r="A47" s="95">
        <v>42127</v>
      </c>
      <c r="B47" s="16" t="s">
        <v>1</v>
      </c>
      <c r="C47" s="17">
        <v>1</v>
      </c>
      <c r="D47" s="9">
        <v>14</v>
      </c>
      <c r="E47" s="10"/>
      <c r="F47" s="9">
        <v>13</v>
      </c>
      <c r="G47" s="10">
        <v>2</v>
      </c>
      <c r="H47" s="9">
        <v>10</v>
      </c>
      <c r="I47" s="9"/>
      <c r="J47" s="10"/>
      <c r="K47" s="9">
        <v>2</v>
      </c>
      <c r="L47" s="9"/>
      <c r="M47" s="9"/>
      <c r="N47" s="8">
        <v>2</v>
      </c>
      <c r="O47" s="26"/>
      <c r="P47" s="26">
        <v>3</v>
      </c>
      <c r="Q47" s="27"/>
    </row>
    <row r="48" spans="1:17" ht="12.75" customHeight="1">
      <c r="A48" s="96"/>
      <c r="B48" s="16" t="s">
        <v>2</v>
      </c>
      <c r="C48" s="17">
        <v>5</v>
      </c>
      <c r="D48" s="9">
        <v>19</v>
      </c>
      <c r="E48" s="10"/>
      <c r="F48" s="9">
        <v>10</v>
      </c>
      <c r="G48" s="10">
        <v>1</v>
      </c>
      <c r="H48" s="9">
        <v>9</v>
      </c>
      <c r="I48" s="9">
        <v>1</v>
      </c>
      <c r="J48" s="10"/>
      <c r="K48" s="9">
        <v>2</v>
      </c>
      <c r="L48" s="9"/>
      <c r="M48" s="9"/>
      <c r="N48" s="10"/>
      <c r="O48" s="166"/>
      <c r="P48" s="290">
        <v>1</v>
      </c>
      <c r="Q48" s="291">
        <v>12</v>
      </c>
    </row>
    <row r="49" spans="1:17" ht="12.75" customHeight="1" thickBot="1">
      <c r="A49" s="96"/>
      <c r="B49" s="5" t="s">
        <v>25</v>
      </c>
      <c r="C49" s="6"/>
      <c r="D49" s="7">
        <v>5</v>
      </c>
      <c r="E49" s="8"/>
      <c r="F49" s="7"/>
      <c r="G49" s="8"/>
      <c r="H49" s="28"/>
      <c r="I49" s="7"/>
      <c r="J49" s="8"/>
      <c r="K49" s="7">
        <v>6</v>
      </c>
      <c r="L49" s="7"/>
      <c r="M49" s="7"/>
      <c r="N49" s="18"/>
      <c r="O49" s="167"/>
      <c r="P49" s="167"/>
      <c r="Q49" s="179"/>
    </row>
    <row r="50" spans="1:17" ht="12.75" customHeight="1" thickBot="1">
      <c r="A50" s="219"/>
      <c r="B50" s="106" t="s">
        <v>9</v>
      </c>
      <c r="C50" s="185">
        <f aca="true" t="shared" si="7" ref="C50:Q50">SUM(C45:C49)</f>
        <v>7</v>
      </c>
      <c r="D50" s="185">
        <f t="shared" si="7"/>
        <v>43</v>
      </c>
      <c r="E50" s="185">
        <f t="shared" si="7"/>
        <v>14</v>
      </c>
      <c r="F50" s="185">
        <f t="shared" si="7"/>
        <v>32</v>
      </c>
      <c r="G50" s="185">
        <f t="shared" si="7"/>
        <v>3</v>
      </c>
      <c r="H50" s="185">
        <f t="shared" si="7"/>
        <v>29</v>
      </c>
      <c r="I50" s="185">
        <f t="shared" si="7"/>
        <v>1</v>
      </c>
      <c r="J50" s="185">
        <f t="shared" si="7"/>
        <v>0</v>
      </c>
      <c r="K50" s="185">
        <f t="shared" si="7"/>
        <v>36</v>
      </c>
      <c r="L50" s="185">
        <f t="shared" si="7"/>
        <v>0</v>
      </c>
      <c r="M50" s="185">
        <f t="shared" si="7"/>
        <v>0</v>
      </c>
      <c r="N50" s="185">
        <f t="shared" si="7"/>
        <v>2</v>
      </c>
      <c r="O50" s="185">
        <f t="shared" si="7"/>
        <v>0</v>
      </c>
      <c r="P50" s="185">
        <f t="shared" si="7"/>
        <v>4</v>
      </c>
      <c r="Q50" s="186">
        <f t="shared" si="7"/>
        <v>12</v>
      </c>
    </row>
    <row r="51" spans="1:17" ht="12.75" customHeight="1">
      <c r="A51" s="97" t="s">
        <v>91</v>
      </c>
      <c r="B51" s="74" t="s">
        <v>3</v>
      </c>
      <c r="C51" s="264">
        <v>1</v>
      </c>
      <c r="D51" s="265"/>
      <c r="E51" s="266">
        <v>9</v>
      </c>
      <c r="F51" s="265">
        <v>8</v>
      </c>
      <c r="G51" s="266"/>
      <c r="H51" s="286">
        <v>1</v>
      </c>
      <c r="I51" s="265"/>
      <c r="J51" s="76"/>
      <c r="K51" s="265">
        <v>7</v>
      </c>
      <c r="L51" s="265"/>
      <c r="M51" s="80"/>
      <c r="N51" s="25"/>
      <c r="O51" s="170"/>
      <c r="P51" s="170"/>
      <c r="Q51" s="178"/>
    </row>
    <row r="52" spans="1:17" ht="12.75" customHeight="1">
      <c r="A52" s="93" t="s">
        <v>42</v>
      </c>
      <c r="B52" s="77" t="s">
        <v>0</v>
      </c>
      <c r="C52" s="267"/>
      <c r="D52" s="268"/>
      <c r="E52" s="269"/>
      <c r="F52" s="268"/>
      <c r="G52" s="269"/>
      <c r="H52" s="268"/>
      <c r="I52" s="268"/>
      <c r="J52" s="25"/>
      <c r="K52" s="268">
        <v>2</v>
      </c>
      <c r="L52" s="268"/>
      <c r="M52" s="79"/>
      <c r="N52" s="46"/>
      <c r="O52" s="171"/>
      <c r="P52" s="171">
        <v>12</v>
      </c>
      <c r="Q52" s="180"/>
    </row>
    <row r="53" spans="1:17" ht="12.75" customHeight="1">
      <c r="A53" s="95">
        <v>42134</v>
      </c>
      <c r="B53" s="86" t="s">
        <v>1</v>
      </c>
      <c r="C53" s="270"/>
      <c r="D53" s="271">
        <v>1</v>
      </c>
      <c r="E53" s="272">
        <v>4</v>
      </c>
      <c r="F53" s="271">
        <v>5</v>
      </c>
      <c r="G53" s="272"/>
      <c r="H53" s="271">
        <v>1</v>
      </c>
      <c r="I53" s="271">
        <v>1</v>
      </c>
      <c r="J53" s="46"/>
      <c r="K53" s="271"/>
      <c r="L53" s="79"/>
      <c r="M53" s="79"/>
      <c r="N53" s="25"/>
      <c r="O53" s="170">
        <v>5</v>
      </c>
      <c r="P53" s="170">
        <v>14</v>
      </c>
      <c r="Q53" s="178"/>
    </row>
    <row r="54" spans="1:17" ht="12.75" customHeight="1">
      <c r="A54" s="96"/>
      <c r="B54" s="86" t="s">
        <v>2</v>
      </c>
      <c r="C54" s="270"/>
      <c r="D54" s="271">
        <v>8</v>
      </c>
      <c r="E54" s="272">
        <v>1</v>
      </c>
      <c r="F54" s="271">
        <v>2</v>
      </c>
      <c r="G54" s="272"/>
      <c r="H54" s="271">
        <v>28</v>
      </c>
      <c r="I54" s="271">
        <v>1</v>
      </c>
      <c r="J54" s="46">
        <v>2</v>
      </c>
      <c r="K54" s="271"/>
      <c r="L54" s="271"/>
      <c r="M54" s="79"/>
      <c r="N54" s="46"/>
      <c r="O54" s="171"/>
      <c r="P54" s="171">
        <v>1</v>
      </c>
      <c r="Q54" s="180"/>
    </row>
    <row r="55" spans="1:17" ht="12.75" customHeight="1" thickBot="1">
      <c r="A55" s="96"/>
      <c r="B55" s="77" t="s">
        <v>25</v>
      </c>
      <c r="C55" s="267"/>
      <c r="D55" s="268">
        <v>5</v>
      </c>
      <c r="E55" s="269">
        <v>6</v>
      </c>
      <c r="F55" s="268"/>
      <c r="G55" s="269"/>
      <c r="H55" s="287"/>
      <c r="I55" s="268"/>
      <c r="J55" s="25"/>
      <c r="K55" s="268"/>
      <c r="L55" s="268"/>
      <c r="M55" s="85"/>
      <c r="N55" s="51"/>
      <c r="O55" s="172"/>
      <c r="P55" s="172"/>
      <c r="Q55" s="263"/>
    </row>
    <row r="56" spans="1:19" ht="12.75" customHeight="1" thickBot="1">
      <c r="A56" s="219"/>
      <c r="B56" s="107" t="s">
        <v>9</v>
      </c>
      <c r="C56" s="185">
        <f aca="true" t="shared" si="8" ref="C56:Q56">SUM(C51:C55)</f>
        <v>1</v>
      </c>
      <c r="D56" s="185">
        <f t="shared" si="8"/>
        <v>14</v>
      </c>
      <c r="E56" s="185">
        <f t="shared" si="8"/>
        <v>20</v>
      </c>
      <c r="F56" s="185">
        <f t="shared" si="8"/>
        <v>15</v>
      </c>
      <c r="G56" s="185">
        <f t="shared" si="8"/>
        <v>0</v>
      </c>
      <c r="H56" s="185">
        <f t="shared" si="8"/>
        <v>30</v>
      </c>
      <c r="I56" s="185">
        <f t="shared" si="8"/>
        <v>2</v>
      </c>
      <c r="J56" s="185">
        <f t="shared" si="8"/>
        <v>2</v>
      </c>
      <c r="K56" s="185">
        <f t="shared" si="8"/>
        <v>9</v>
      </c>
      <c r="L56" s="185">
        <f t="shared" si="8"/>
        <v>0</v>
      </c>
      <c r="M56" s="185">
        <f t="shared" si="8"/>
        <v>0</v>
      </c>
      <c r="N56" s="185">
        <f t="shared" si="8"/>
        <v>0</v>
      </c>
      <c r="O56" s="185">
        <f t="shared" si="8"/>
        <v>5</v>
      </c>
      <c r="P56" s="185">
        <f t="shared" si="8"/>
        <v>27</v>
      </c>
      <c r="Q56" s="186">
        <f t="shared" si="8"/>
        <v>0</v>
      </c>
      <c r="S56" s="25"/>
    </row>
    <row r="57" spans="1:19" ht="12.75" customHeight="1">
      <c r="A57" s="93" t="s">
        <v>79</v>
      </c>
      <c r="B57" s="29" t="s">
        <v>3</v>
      </c>
      <c r="C57" s="87">
        <v>8</v>
      </c>
      <c r="D57" s="88">
        <v>1</v>
      </c>
      <c r="E57" s="92">
        <v>4</v>
      </c>
      <c r="F57" s="88">
        <v>6</v>
      </c>
      <c r="G57" s="92"/>
      <c r="H57" s="92">
        <v>1</v>
      </c>
      <c r="I57" s="88"/>
      <c r="J57" s="92"/>
      <c r="K57" s="88">
        <v>2</v>
      </c>
      <c r="L57" s="88"/>
      <c r="M57" s="89"/>
      <c r="N57" s="88"/>
      <c r="O57" s="89"/>
      <c r="P57" s="88"/>
      <c r="Q57" s="182">
        <v>1</v>
      </c>
      <c r="S57" s="25"/>
    </row>
    <row r="58" spans="1:19" ht="12.75" customHeight="1">
      <c r="A58" s="93" t="s">
        <v>41</v>
      </c>
      <c r="B58" s="33" t="s">
        <v>0</v>
      </c>
      <c r="C58" s="78"/>
      <c r="D58" s="82">
        <v>8</v>
      </c>
      <c r="E58" s="79">
        <v>1</v>
      </c>
      <c r="F58" s="82">
        <v>1</v>
      </c>
      <c r="G58" s="79"/>
      <c r="H58" s="79">
        <v>8</v>
      </c>
      <c r="I58" s="82"/>
      <c r="J58" s="79"/>
      <c r="K58" s="82"/>
      <c r="L58" s="82"/>
      <c r="M58" s="82"/>
      <c r="N58" s="82"/>
      <c r="O58" s="82"/>
      <c r="P58" s="82"/>
      <c r="Q58" s="91"/>
      <c r="S58" s="25"/>
    </row>
    <row r="59" spans="1:20" ht="12.75" customHeight="1">
      <c r="A59" s="95">
        <v>42138</v>
      </c>
      <c r="B59" s="37" t="s">
        <v>1</v>
      </c>
      <c r="C59" s="84"/>
      <c r="D59" s="89">
        <v>4</v>
      </c>
      <c r="E59" s="80">
        <v>14</v>
      </c>
      <c r="F59" s="89">
        <v>2</v>
      </c>
      <c r="G59" s="80">
        <v>1</v>
      </c>
      <c r="H59" s="80">
        <v>9</v>
      </c>
      <c r="I59" s="89"/>
      <c r="J59" s="80"/>
      <c r="K59" s="89">
        <v>11</v>
      </c>
      <c r="L59" s="89"/>
      <c r="M59" s="89"/>
      <c r="N59" s="89">
        <v>2</v>
      </c>
      <c r="O59" s="89"/>
      <c r="P59" s="89">
        <v>2</v>
      </c>
      <c r="Q59" s="90"/>
      <c r="S59" s="238"/>
      <c r="T59" s="25"/>
    </row>
    <row r="60" spans="1:17" ht="12.75" customHeight="1">
      <c r="A60" s="96"/>
      <c r="B60" s="37" t="s">
        <v>2</v>
      </c>
      <c r="C60" s="78">
        <v>1</v>
      </c>
      <c r="D60" s="82">
        <v>20</v>
      </c>
      <c r="E60" s="79">
        <v>1</v>
      </c>
      <c r="F60" s="82">
        <v>12</v>
      </c>
      <c r="G60" s="79">
        <v>8</v>
      </c>
      <c r="H60" s="79">
        <v>3</v>
      </c>
      <c r="I60" s="82"/>
      <c r="J60" s="79">
        <v>2</v>
      </c>
      <c r="K60" s="82">
        <v>2</v>
      </c>
      <c r="L60" s="82"/>
      <c r="M60" s="82"/>
      <c r="N60" s="82"/>
      <c r="O60" s="82"/>
      <c r="P60" s="82"/>
      <c r="Q60" s="91"/>
    </row>
    <row r="61" spans="1:17" ht="12.75" customHeight="1" thickBot="1">
      <c r="A61" s="96"/>
      <c r="B61" s="33" t="s">
        <v>25</v>
      </c>
      <c r="C61" s="84"/>
      <c r="D61" s="89"/>
      <c r="E61" s="80">
        <v>6</v>
      </c>
      <c r="F61" s="89"/>
      <c r="G61" s="80"/>
      <c r="H61" s="80"/>
      <c r="I61" s="89"/>
      <c r="J61" s="80"/>
      <c r="K61" s="89">
        <v>5</v>
      </c>
      <c r="L61" s="89"/>
      <c r="M61" s="89"/>
      <c r="N61" s="102"/>
      <c r="O61" s="89"/>
      <c r="P61" s="102"/>
      <c r="Q61" s="183"/>
    </row>
    <row r="62" spans="1:17" ht="12.75" customHeight="1" thickBot="1">
      <c r="A62" s="195"/>
      <c r="B62" s="107" t="s">
        <v>9</v>
      </c>
      <c r="C62" s="185">
        <f aca="true" t="shared" si="9" ref="C62:Q62">SUM(C57:C61)</f>
        <v>9</v>
      </c>
      <c r="D62" s="185">
        <f t="shared" si="9"/>
        <v>33</v>
      </c>
      <c r="E62" s="185">
        <f t="shared" si="9"/>
        <v>26</v>
      </c>
      <c r="F62" s="185">
        <f t="shared" si="9"/>
        <v>21</v>
      </c>
      <c r="G62" s="185">
        <f t="shared" si="9"/>
        <v>9</v>
      </c>
      <c r="H62" s="185">
        <f t="shared" si="9"/>
        <v>21</v>
      </c>
      <c r="I62" s="185">
        <f t="shared" si="9"/>
        <v>0</v>
      </c>
      <c r="J62" s="185">
        <f t="shared" si="9"/>
        <v>2</v>
      </c>
      <c r="K62" s="185">
        <f t="shared" si="9"/>
        <v>20</v>
      </c>
      <c r="L62" s="185">
        <f t="shared" si="9"/>
        <v>0</v>
      </c>
      <c r="M62" s="185">
        <f t="shared" si="9"/>
        <v>0</v>
      </c>
      <c r="N62" s="185">
        <f t="shared" si="9"/>
        <v>2</v>
      </c>
      <c r="O62" s="185">
        <f t="shared" si="9"/>
        <v>0</v>
      </c>
      <c r="P62" s="185">
        <f t="shared" si="9"/>
        <v>2</v>
      </c>
      <c r="Q62" s="186">
        <f t="shared" si="9"/>
        <v>1</v>
      </c>
    </row>
    <row r="63" spans="1:17" ht="12.75" customHeight="1">
      <c r="A63" s="93" t="s">
        <v>39</v>
      </c>
      <c r="B63" s="29" t="s">
        <v>3</v>
      </c>
      <c r="C63" s="87">
        <v>11</v>
      </c>
      <c r="D63" s="88">
        <v>2</v>
      </c>
      <c r="E63" s="92"/>
      <c r="F63" s="88">
        <v>4</v>
      </c>
      <c r="G63" s="92"/>
      <c r="H63" s="92"/>
      <c r="I63" s="88"/>
      <c r="J63" s="92"/>
      <c r="K63" s="88">
        <v>16</v>
      </c>
      <c r="L63" s="88"/>
      <c r="M63" s="89"/>
      <c r="N63" s="88"/>
      <c r="O63" s="89"/>
      <c r="P63" s="88">
        <v>6</v>
      </c>
      <c r="Q63" s="182"/>
    </row>
    <row r="64" spans="1:17" ht="12.75" customHeight="1">
      <c r="A64" s="93" t="s">
        <v>34</v>
      </c>
      <c r="B64" s="33" t="s">
        <v>0</v>
      </c>
      <c r="C64" s="78"/>
      <c r="D64" s="82">
        <v>17</v>
      </c>
      <c r="E64" s="79"/>
      <c r="F64" s="82">
        <v>9</v>
      </c>
      <c r="G64" s="79"/>
      <c r="H64" s="79">
        <v>3</v>
      </c>
      <c r="I64" s="82"/>
      <c r="J64" s="79"/>
      <c r="K64" s="82">
        <v>1</v>
      </c>
      <c r="L64" s="82"/>
      <c r="M64" s="82"/>
      <c r="N64" s="82"/>
      <c r="O64" s="82"/>
      <c r="P64" s="82">
        <v>13</v>
      </c>
      <c r="Q64" s="91">
        <v>7</v>
      </c>
    </row>
    <row r="65" spans="1:17" ht="12.75" customHeight="1">
      <c r="A65" s="95">
        <v>42148</v>
      </c>
      <c r="B65" s="37" t="s">
        <v>1</v>
      </c>
      <c r="C65" s="84"/>
      <c r="D65" s="89">
        <v>6</v>
      </c>
      <c r="E65" s="80">
        <v>1</v>
      </c>
      <c r="F65" s="89">
        <v>1</v>
      </c>
      <c r="G65" s="80">
        <v>2</v>
      </c>
      <c r="H65" s="80">
        <v>1</v>
      </c>
      <c r="I65" s="89"/>
      <c r="J65" s="80"/>
      <c r="K65" s="89">
        <v>21</v>
      </c>
      <c r="L65" s="89"/>
      <c r="M65" s="89"/>
      <c r="N65" s="89">
        <v>2</v>
      </c>
      <c r="O65" s="89">
        <v>20</v>
      </c>
      <c r="P65" s="89">
        <v>5</v>
      </c>
      <c r="Q65" s="90">
        <v>4</v>
      </c>
    </row>
    <row r="66" spans="1:17" ht="12.75" customHeight="1">
      <c r="A66" s="96"/>
      <c r="B66" s="37" t="s">
        <v>2</v>
      </c>
      <c r="C66" s="78">
        <v>2</v>
      </c>
      <c r="D66" s="82">
        <v>14</v>
      </c>
      <c r="E66" s="79">
        <v>1</v>
      </c>
      <c r="F66" s="82">
        <v>5</v>
      </c>
      <c r="G66" s="79"/>
      <c r="H66" s="79">
        <v>15</v>
      </c>
      <c r="I66" s="82">
        <v>1</v>
      </c>
      <c r="J66" s="79"/>
      <c r="K66" s="82">
        <v>12</v>
      </c>
      <c r="L66" s="82"/>
      <c r="M66" s="82"/>
      <c r="N66" s="82"/>
      <c r="O66" s="82"/>
      <c r="P66" s="82">
        <v>4</v>
      </c>
      <c r="Q66" s="91">
        <v>3</v>
      </c>
    </row>
    <row r="67" spans="1:17" ht="12.75" customHeight="1" thickBot="1">
      <c r="A67" s="96"/>
      <c r="B67" s="33" t="s">
        <v>25</v>
      </c>
      <c r="C67" s="84"/>
      <c r="D67" s="89">
        <v>6</v>
      </c>
      <c r="E67" s="80"/>
      <c r="F67" s="89"/>
      <c r="G67" s="80"/>
      <c r="H67" s="80"/>
      <c r="I67" s="89"/>
      <c r="J67" s="80"/>
      <c r="K67" s="89"/>
      <c r="L67" s="89"/>
      <c r="M67" s="89"/>
      <c r="N67" s="102"/>
      <c r="O67" s="89"/>
      <c r="P67" s="102"/>
      <c r="Q67" s="183"/>
    </row>
    <row r="68" spans="1:17" ht="12.75" customHeight="1" thickBot="1">
      <c r="A68" s="195"/>
      <c r="B68" s="107" t="s">
        <v>9</v>
      </c>
      <c r="C68" s="185">
        <f aca="true" t="shared" si="10" ref="C68:Q68">SUM(C63:C67)</f>
        <v>13</v>
      </c>
      <c r="D68" s="185">
        <f t="shared" si="10"/>
        <v>45</v>
      </c>
      <c r="E68" s="185">
        <f t="shared" si="10"/>
        <v>2</v>
      </c>
      <c r="F68" s="185">
        <f t="shared" si="10"/>
        <v>19</v>
      </c>
      <c r="G68" s="185">
        <f t="shared" si="10"/>
        <v>2</v>
      </c>
      <c r="H68" s="185">
        <f t="shared" si="10"/>
        <v>19</v>
      </c>
      <c r="I68" s="185">
        <f t="shared" si="10"/>
        <v>1</v>
      </c>
      <c r="J68" s="185">
        <f t="shared" si="10"/>
        <v>0</v>
      </c>
      <c r="K68" s="185">
        <f t="shared" si="10"/>
        <v>50</v>
      </c>
      <c r="L68" s="185">
        <f t="shared" si="10"/>
        <v>0</v>
      </c>
      <c r="M68" s="185">
        <f t="shared" si="10"/>
        <v>0</v>
      </c>
      <c r="N68" s="185">
        <f t="shared" si="10"/>
        <v>2</v>
      </c>
      <c r="O68" s="185">
        <f t="shared" si="10"/>
        <v>20</v>
      </c>
      <c r="P68" s="185">
        <f t="shared" si="10"/>
        <v>28</v>
      </c>
      <c r="Q68" s="186">
        <f t="shared" si="10"/>
        <v>14</v>
      </c>
    </row>
    <row r="69" spans="1:17" ht="12.75" customHeight="1">
      <c r="A69" s="97" t="s">
        <v>94</v>
      </c>
      <c r="B69" s="29" t="s">
        <v>3</v>
      </c>
      <c r="C69" s="87"/>
      <c r="D69" s="88"/>
      <c r="E69" s="88">
        <v>31</v>
      </c>
      <c r="F69" s="88">
        <v>1</v>
      </c>
      <c r="G69" s="88"/>
      <c r="H69" s="88">
        <v>1</v>
      </c>
      <c r="I69" s="88"/>
      <c r="J69" s="88"/>
      <c r="K69" s="88">
        <v>1</v>
      </c>
      <c r="L69" s="88"/>
      <c r="M69" s="88"/>
      <c r="N69" s="88"/>
      <c r="O69" s="88"/>
      <c r="P69" s="88"/>
      <c r="Q69" s="182"/>
    </row>
    <row r="70" spans="1:17" ht="12.75" customHeight="1">
      <c r="A70" s="94" t="s">
        <v>41</v>
      </c>
      <c r="B70" s="33" t="s">
        <v>0</v>
      </c>
      <c r="C70" s="78"/>
      <c r="D70" s="82">
        <v>1</v>
      </c>
      <c r="E70" s="79">
        <v>6</v>
      </c>
      <c r="F70" s="82">
        <v>9</v>
      </c>
      <c r="G70" s="79"/>
      <c r="H70" s="79">
        <v>24</v>
      </c>
      <c r="I70" s="82"/>
      <c r="J70" s="79"/>
      <c r="K70" s="82"/>
      <c r="L70" s="82"/>
      <c r="M70" s="82"/>
      <c r="N70" s="82"/>
      <c r="O70" s="82"/>
      <c r="P70" s="82"/>
      <c r="Q70" s="91"/>
    </row>
    <row r="71" spans="1:17" ht="12.75" customHeight="1">
      <c r="A71" s="95">
        <v>42161</v>
      </c>
      <c r="B71" s="37" t="s">
        <v>1</v>
      </c>
      <c r="C71" s="78"/>
      <c r="D71" s="82">
        <v>2</v>
      </c>
      <c r="E71" s="79">
        <v>13</v>
      </c>
      <c r="F71" s="82">
        <v>5</v>
      </c>
      <c r="G71" s="79">
        <v>1</v>
      </c>
      <c r="H71" s="79">
        <v>11</v>
      </c>
      <c r="I71" s="82">
        <v>1</v>
      </c>
      <c r="J71" s="79">
        <v>1</v>
      </c>
      <c r="K71" s="82">
        <v>11</v>
      </c>
      <c r="L71" s="82"/>
      <c r="M71" s="82"/>
      <c r="N71" s="82">
        <v>2</v>
      </c>
      <c r="O71" s="82"/>
      <c r="P71" s="82">
        <v>15</v>
      </c>
      <c r="Q71" s="91">
        <v>1</v>
      </c>
    </row>
    <row r="72" spans="1:17" ht="12.75" customHeight="1">
      <c r="A72" s="95"/>
      <c r="B72" s="37" t="s">
        <v>2</v>
      </c>
      <c r="C72" s="84">
        <v>1</v>
      </c>
      <c r="D72" s="89">
        <v>23</v>
      </c>
      <c r="E72" s="80">
        <v>1</v>
      </c>
      <c r="F72" s="89">
        <v>3</v>
      </c>
      <c r="G72" s="80">
        <v>1</v>
      </c>
      <c r="H72" s="80">
        <v>8</v>
      </c>
      <c r="I72" s="89">
        <v>2</v>
      </c>
      <c r="J72" s="80">
        <v>2</v>
      </c>
      <c r="K72" s="89">
        <v>7</v>
      </c>
      <c r="L72" s="89"/>
      <c r="M72" s="89"/>
      <c r="N72" s="89"/>
      <c r="O72" s="89"/>
      <c r="P72" s="89">
        <v>2</v>
      </c>
      <c r="Q72" s="90">
        <v>13</v>
      </c>
    </row>
    <row r="73" spans="1:17" ht="12.75" customHeight="1" thickBot="1">
      <c r="A73" s="96"/>
      <c r="B73" s="33" t="s">
        <v>25</v>
      </c>
      <c r="C73" s="112"/>
      <c r="D73" s="113">
        <v>6</v>
      </c>
      <c r="E73" s="114"/>
      <c r="F73" s="113"/>
      <c r="G73" s="114"/>
      <c r="H73" s="114"/>
      <c r="I73" s="113"/>
      <c r="J73" s="114"/>
      <c r="K73" s="113"/>
      <c r="L73" s="113"/>
      <c r="M73" s="113"/>
      <c r="N73" s="113"/>
      <c r="O73" s="113"/>
      <c r="P73" s="113"/>
      <c r="Q73" s="181"/>
    </row>
    <row r="74" spans="1:17" ht="12.75" customHeight="1" thickBot="1">
      <c r="A74" s="195"/>
      <c r="B74" s="107" t="s">
        <v>9</v>
      </c>
      <c r="C74" s="185">
        <f aca="true" t="shared" si="11" ref="C74:Q74">SUM(C69:C73)</f>
        <v>1</v>
      </c>
      <c r="D74" s="185">
        <f t="shared" si="11"/>
        <v>32</v>
      </c>
      <c r="E74" s="185">
        <f t="shared" si="11"/>
        <v>51</v>
      </c>
      <c r="F74" s="185">
        <f t="shared" si="11"/>
        <v>18</v>
      </c>
      <c r="G74" s="185">
        <f t="shared" si="11"/>
        <v>2</v>
      </c>
      <c r="H74" s="185">
        <f t="shared" si="11"/>
        <v>44</v>
      </c>
      <c r="I74" s="185">
        <f t="shared" si="11"/>
        <v>3</v>
      </c>
      <c r="J74" s="185">
        <f t="shared" si="11"/>
        <v>3</v>
      </c>
      <c r="K74" s="185">
        <f t="shared" si="11"/>
        <v>19</v>
      </c>
      <c r="L74" s="185">
        <f t="shared" si="11"/>
        <v>0</v>
      </c>
      <c r="M74" s="185">
        <f t="shared" si="11"/>
        <v>0</v>
      </c>
      <c r="N74" s="185">
        <f t="shared" si="11"/>
        <v>2</v>
      </c>
      <c r="O74" s="185">
        <f t="shared" si="11"/>
        <v>0</v>
      </c>
      <c r="P74" s="185">
        <f t="shared" si="11"/>
        <v>17</v>
      </c>
      <c r="Q74" s="186">
        <f t="shared" si="11"/>
        <v>14</v>
      </c>
    </row>
    <row r="75" spans="1:17" ht="12.75" customHeight="1">
      <c r="A75" s="97" t="s">
        <v>23</v>
      </c>
      <c r="B75" s="29" t="s">
        <v>3</v>
      </c>
      <c r="C75" s="30"/>
      <c r="D75" s="98"/>
      <c r="E75" s="31">
        <v>22</v>
      </c>
      <c r="F75" s="98"/>
      <c r="G75" s="31"/>
      <c r="H75" s="31"/>
      <c r="I75" s="98"/>
      <c r="J75" s="22"/>
      <c r="K75" s="31">
        <v>13</v>
      </c>
      <c r="L75" s="31"/>
      <c r="M75" s="7"/>
      <c r="N75" s="8"/>
      <c r="O75" s="26"/>
      <c r="P75" s="26"/>
      <c r="Q75" s="27">
        <v>1</v>
      </c>
    </row>
    <row r="76" spans="1:17" ht="12.75" customHeight="1">
      <c r="A76" s="93" t="s">
        <v>33</v>
      </c>
      <c r="B76" s="33" t="s">
        <v>0</v>
      </c>
      <c r="C76" s="34"/>
      <c r="D76" s="99">
        <v>13</v>
      </c>
      <c r="E76" s="35"/>
      <c r="F76" s="99"/>
      <c r="G76" s="35"/>
      <c r="H76" s="35"/>
      <c r="I76" s="99"/>
      <c r="J76" s="7"/>
      <c r="K76" s="35"/>
      <c r="L76" s="35"/>
      <c r="M76" s="9"/>
      <c r="N76" s="10"/>
      <c r="O76" s="166"/>
      <c r="P76" s="166"/>
      <c r="Q76" s="11">
        <v>2</v>
      </c>
    </row>
    <row r="77" spans="1:17" ht="12.75" customHeight="1">
      <c r="A77" s="222">
        <v>42167</v>
      </c>
      <c r="B77" s="37" t="s">
        <v>1</v>
      </c>
      <c r="C77" s="38">
        <v>8</v>
      </c>
      <c r="D77" s="100">
        <v>3</v>
      </c>
      <c r="E77" s="39">
        <v>1</v>
      </c>
      <c r="F77" s="100">
        <v>1</v>
      </c>
      <c r="G77" s="39">
        <v>1</v>
      </c>
      <c r="H77" s="39">
        <v>8</v>
      </c>
      <c r="I77" s="100"/>
      <c r="J77" s="9"/>
      <c r="K77" s="39">
        <v>17</v>
      </c>
      <c r="L77" s="39"/>
      <c r="M77" s="9"/>
      <c r="N77" s="8"/>
      <c r="O77" s="26"/>
      <c r="P77" s="26">
        <v>5</v>
      </c>
      <c r="Q77" s="27">
        <v>3</v>
      </c>
    </row>
    <row r="78" spans="1:19" ht="12.75" customHeight="1">
      <c r="A78" s="223"/>
      <c r="B78" s="37" t="s">
        <v>2</v>
      </c>
      <c r="C78" s="38"/>
      <c r="D78" s="100">
        <v>15</v>
      </c>
      <c r="E78" s="39"/>
      <c r="F78" s="100">
        <v>1</v>
      </c>
      <c r="G78" s="39">
        <v>10</v>
      </c>
      <c r="H78" s="39"/>
      <c r="I78" s="100"/>
      <c r="J78" s="9"/>
      <c r="K78" s="39"/>
      <c r="L78" s="39"/>
      <c r="M78" s="9"/>
      <c r="N78" s="10"/>
      <c r="O78" s="166"/>
      <c r="P78" s="166"/>
      <c r="Q78" s="11"/>
      <c r="S78" t="s">
        <v>86</v>
      </c>
    </row>
    <row r="79" spans="1:17" ht="12.75" customHeight="1" thickBot="1">
      <c r="A79" s="223"/>
      <c r="B79" s="33" t="s">
        <v>25</v>
      </c>
      <c r="C79" s="34"/>
      <c r="D79" s="99"/>
      <c r="E79" s="35"/>
      <c r="F79" s="99"/>
      <c r="G79" s="35"/>
      <c r="H79" s="35"/>
      <c r="I79" s="99"/>
      <c r="J79" s="7"/>
      <c r="K79" s="35"/>
      <c r="L79" s="35"/>
      <c r="M79" s="28"/>
      <c r="N79" s="18"/>
      <c r="O79" s="167"/>
      <c r="P79" s="167"/>
      <c r="Q79" s="179"/>
    </row>
    <row r="80" spans="1:17" ht="12.75" customHeight="1" thickBot="1">
      <c r="A80" s="195"/>
      <c r="B80" s="107" t="s">
        <v>9</v>
      </c>
      <c r="C80" s="185">
        <f aca="true" t="shared" si="12" ref="C80:Q80">SUM(C75:C79)</f>
        <v>8</v>
      </c>
      <c r="D80" s="185">
        <f t="shared" si="12"/>
        <v>31</v>
      </c>
      <c r="E80" s="185">
        <f t="shared" si="12"/>
        <v>23</v>
      </c>
      <c r="F80" s="185">
        <f t="shared" si="12"/>
        <v>2</v>
      </c>
      <c r="G80" s="185">
        <f t="shared" si="12"/>
        <v>11</v>
      </c>
      <c r="H80" s="185">
        <f t="shared" si="12"/>
        <v>8</v>
      </c>
      <c r="I80" s="185">
        <f t="shared" si="12"/>
        <v>0</v>
      </c>
      <c r="J80" s="185">
        <f t="shared" si="12"/>
        <v>0</v>
      </c>
      <c r="K80" s="185">
        <f t="shared" si="12"/>
        <v>30</v>
      </c>
      <c r="L80" s="185">
        <f t="shared" si="12"/>
        <v>0</v>
      </c>
      <c r="M80" s="185">
        <f t="shared" si="12"/>
        <v>0</v>
      </c>
      <c r="N80" s="185">
        <f t="shared" si="12"/>
        <v>0</v>
      </c>
      <c r="O80" s="185">
        <f t="shared" si="12"/>
        <v>0</v>
      </c>
      <c r="P80" s="185">
        <f t="shared" si="12"/>
        <v>5</v>
      </c>
      <c r="Q80" s="186">
        <f t="shared" si="12"/>
        <v>6</v>
      </c>
    </row>
    <row r="81" spans="1:17" ht="12.75" customHeight="1">
      <c r="A81" s="97" t="s">
        <v>36</v>
      </c>
      <c r="B81" s="29" t="s">
        <v>3</v>
      </c>
      <c r="C81" s="30">
        <v>1</v>
      </c>
      <c r="D81" s="31"/>
      <c r="E81" s="32">
        <v>18</v>
      </c>
      <c r="F81" s="31"/>
      <c r="G81" s="32"/>
      <c r="H81" s="43"/>
      <c r="I81" s="31"/>
      <c r="J81" s="23"/>
      <c r="K81" s="31">
        <v>18</v>
      </c>
      <c r="L81" s="31"/>
      <c r="M81" s="7"/>
      <c r="N81" s="8"/>
      <c r="O81" s="26"/>
      <c r="P81" s="26"/>
      <c r="Q81" s="27"/>
    </row>
    <row r="82" spans="1:17" ht="12.75" customHeight="1">
      <c r="A82" s="93" t="s">
        <v>83</v>
      </c>
      <c r="B82" s="33" t="s">
        <v>0</v>
      </c>
      <c r="C82" s="34"/>
      <c r="D82" s="35">
        <v>1</v>
      </c>
      <c r="E82" s="36">
        <v>12</v>
      </c>
      <c r="F82" s="35">
        <v>9</v>
      </c>
      <c r="G82" s="36"/>
      <c r="H82" s="35">
        <v>4</v>
      </c>
      <c r="I82" s="35">
        <v>10</v>
      </c>
      <c r="J82" s="8"/>
      <c r="K82" s="35">
        <v>6</v>
      </c>
      <c r="L82" s="35"/>
      <c r="M82" s="9"/>
      <c r="N82" s="10"/>
      <c r="O82" s="166"/>
      <c r="P82" s="166">
        <v>1</v>
      </c>
      <c r="Q82" s="11"/>
    </row>
    <row r="83" spans="1:17" ht="12.75" customHeight="1">
      <c r="A83" s="95">
        <v>42174</v>
      </c>
      <c r="B83" s="37" t="s">
        <v>1</v>
      </c>
      <c r="C83" s="38"/>
      <c r="D83" s="39">
        <v>2</v>
      </c>
      <c r="E83" s="40">
        <v>9</v>
      </c>
      <c r="F83" s="39">
        <v>2</v>
      </c>
      <c r="G83" s="40">
        <v>1</v>
      </c>
      <c r="H83" s="39">
        <v>4</v>
      </c>
      <c r="I83" s="39"/>
      <c r="J83" s="10"/>
      <c r="K83" s="39">
        <v>11</v>
      </c>
      <c r="L83" s="39"/>
      <c r="M83" s="9"/>
      <c r="N83" s="8">
        <v>1</v>
      </c>
      <c r="O83" s="26"/>
      <c r="P83" s="26">
        <v>17</v>
      </c>
      <c r="Q83" s="27"/>
    </row>
    <row r="84" spans="1:17" ht="12.75" customHeight="1">
      <c r="A84" s="96"/>
      <c r="B84" s="37" t="s">
        <v>2</v>
      </c>
      <c r="C84" s="38"/>
      <c r="D84" s="39">
        <v>31</v>
      </c>
      <c r="E84" s="40"/>
      <c r="F84" s="39">
        <v>8</v>
      </c>
      <c r="G84" s="40">
        <v>1</v>
      </c>
      <c r="H84" s="39">
        <v>3</v>
      </c>
      <c r="I84" s="39"/>
      <c r="J84" s="10">
        <v>2</v>
      </c>
      <c r="K84" s="39">
        <v>1</v>
      </c>
      <c r="L84" s="39"/>
      <c r="M84" s="9"/>
      <c r="N84" s="10"/>
      <c r="O84" s="166"/>
      <c r="P84" s="166">
        <v>6</v>
      </c>
      <c r="Q84" s="11"/>
    </row>
    <row r="85" spans="1:17" ht="12.75" customHeight="1" thickBot="1">
      <c r="A85" s="96"/>
      <c r="B85" s="33" t="s">
        <v>25</v>
      </c>
      <c r="C85" s="34"/>
      <c r="D85" s="35">
        <v>5</v>
      </c>
      <c r="E85" s="36">
        <v>6</v>
      </c>
      <c r="F85" s="35"/>
      <c r="G85" s="36"/>
      <c r="H85" s="49"/>
      <c r="I85" s="35"/>
      <c r="J85" s="8"/>
      <c r="K85" s="35"/>
      <c r="L85" s="35"/>
      <c r="M85" s="28"/>
      <c r="N85" s="18"/>
      <c r="O85" s="167"/>
      <c r="P85" s="167"/>
      <c r="Q85" s="179"/>
    </row>
    <row r="86" spans="1:17" ht="12.75" customHeight="1" thickBot="1">
      <c r="A86" s="219"/>
      <c r="B86" s="107" t="s">
        <v>9</v>
      </c>
      <c r="C86" s="185">
        <f aca="true" t="shared" si="13" ref="C86:Q86">SUM(C81:C85)</f>
        <v>1</v>
      </c>
      <c r="D86" s="185">
        <f t="shared" si="13"/>
        <v>39</v>
      </c>
      <c r="E86" s="185">
        <f t="shared" si="13"/>
        <v>45</v>
      </c>
      <c r="F86" s="185">
        <f t="shared" si="13"/>
        <v>19</v>
      </c>
      <c r="G86" s="185">
        <f t="shared" si="13"/>
        <v>2</v>
      </c>
      <c r="H86" s="185">
        <f t="shared" si="13"/>
        <v>11</v>
      </c>
      <c r="I86" s="185">
        <f t="shared" si="13"/>
        <v>10</v>
      </c>
      <c r="J86" s="185">
        <f t="shared" si="13"/>
        <v>2</v>
      </c>
      <c r="K86" s="185">
        <f t="shared" si="13"/>
        <v>36</v>
      </c>
      <c r="L86" s="185">
        <f t="shared" si="13"/>
        <v>0</v>
      </c>
      <c r="M86" s="185">
        <f t="shared" si="13"/>
        <v>0</v>
      </c>
      <c r="N86" s="185">
        <f t="shared" si="13"/>
        <v>1</v>
      </c>
      <c r="O86" s="185">
        <f t="shared" si="13"/>
        <v>0</v>
      </c>
      <c r="P86" s="185">
        <f t="shared" si="13"/>
        <v>24</v>
      </c>
      <c r="Q86" s="186">
        <f t="shared" si="13"/>
        <v>0</v>
      </c>
    </row>
    <row r="87" spans="1:17" ht="12.75" customHeight="1">
      <c r="A87" s="93" t="s">
        <v>101</v>
      </c>
      <c r="B87" s="29" t="s">
        <v>3</v>
      </c>
      <c r="C87" s="87">
        <v>11</v>
      </c>
      <c r="D87" s="88">
        <v>3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>
        <v>4</v>
      </c>
      <c r="Q87" s="182"/>
    </row>
    <row r="88" spans="1:17" ht="12.75" customHeight="1">
      <c r="A88" s="93" t="s">
        <v>40</v>
      </c>
      <c r="B88" s="33" t="s">
        <v>0</v>
      </c>
      <c r="C88" s="78"/>
      <c r="D88" s="82">
        <v>4</v>
      </c>
      <c r="E88" s="79"/>
      <c r="F88" s="82"/>
      <c r="G88" s="79"/>
      <c r="H88" s="79">
        <v>11</v>
      </c>
      <c r="I88" s="82"/>
      <c r="J88" s="79"/>
      <c r="K88" s="82"/>
      <c r="L88" s="82"/>
      <c r="M88" s="82"/>
      <c r="N88" s="82"/>
      <c r="O88" s="82"/>
      <c r="P88" s="82">
        <v>3</v>
      </c>
      <c r="Q88" s="91"/>
    </row>
    <row r="89" spans="1:17" ht="12.75" customHeight="1">
      <c r="A89" s="95">
        <v>42176</v>
      </c>
      <c r="B89" s="37" t="s">
        <v>1</v>
      </c>
      <c r="C89" s="78"/>
      <c r="D89" s="82">
        <v>1</v>
      </c>
      <c r="E89" s="79">
        <v>1</v>
      </c>
      <c r="F89" s="82"/>
      <c r="G89" s="79">
        <v>17</v>
      </c>
      <c r="H89" s="79">
        <v>9</v>
      </c>
      <c r="I89" s="82"/>
      <c r="J89" s="79"/>
      <c r="K89" s="82">
        <v>5</v>
      </c>
      <c r="L89" s="82"/>
      <c r="M89" s="82"/>
      <c r="N89" s="82"/>
      <c r="O89" s="82">
        <v>1</v>
      </c>
      <c r="P89" s="82"/>
      <c r="Q89" s="91"/>
    </row>
    <row r="90" spans="1:17" ht="12.75" customHeight="1">
      <c r="A90" s="95"/>
      <c r="B90" s="37" t="s">
        <v>2</v>
      </c>
      <c r="C90" s="84">
        <v>13</v>
      </c>
      <c r="D90" s="89">
        <v>26</v>
      </c>
      <c r="E90" s="80"/>
      <c r="F90" s="89">
        <v>1</v>
      </c>
      <c r="G90" s="80"/>
      <c r="H90" s="80">
        <v>7</v>
      </c>
      <c r="I90" s="89"/>
      <c r="J90" s="80"/>
      <c r="K90" s="89"/>
      <c r="L90" s="89"/>
      <c r="M90" s="89"/>
      <c r="N90" s="89"/>
      <c r="O90" s="89">
        <v>1</v>
      </c>
      <c r="P90" s="89"/>
      <c r="Q90" s="90"/>
    </row>
    <row r="91" spans="1:17" ht="12.75" customHeight="1" thickBot="1">
      <c r="A91" s="96"/>
      <c r="B91" s="33" t="s">
        <v>25</v>
      </c>
      <c r="C91" s="112"/>
      <c r="D91" s="113"/>
      <c r="E91" s="114"/>
      <c r="F91" s="113"/>
      <c r="G91" s="114">
        <v>6</v>
      </c>
      <c r="H91" s="114"/>
      <c r="I91" s="113"/>
      <c r="J91" s="114"/>
      <c r="K91" s="113"/>
      <c r="L91" s="113"/>
      <c r="M91" s="113"/>
      <c r="N91" s="113"/>
      <c r="O91" s="113"/>
      <c r="P91" s="113"/>
      <c r="Q91" s="181"/>
    </row>
    <row r="92" spans="1:17" ht="12.75" customHeight="1" thickBot="1">
      <c r="A92" s="219"/>
      <c r="B92" s="107" t="s">
        <v>9</v>
      </c>
      <c r="C92" s="185">
        <f aca="true" t="shared" si="14" ref="C92:Q92">SUM(C87:C91)</f>
        <v>24</v>
      </c>
      <c r="D92" s="185">
        <f t="shared" si="14"/>
        <v>34</v>
      </c>
      <c r="E92" s="185">
        <f t="shared" si="14"/>
        <v>1</v>
      </c>
      <c r="F92" s="185">
        <f t="shared" si="14"/>
        <v>1</v>
      </c>
      <c r="G92" s="185">
        <f t="shared" si="14"/>
        <v>23</v>
      </c>
      <c r="H92" s="185">
        <f t="shared" si="14"/>
        <v>27</v>
      </c>
      <c r="I92" s="185">
        <f t="shared" si="14"/>
        <v>0</v>
      </c>
      <c r="J92" s="185">
        <f t="shared" si="14"/>
        <v>0</v>
      </c>
      <c r="K92" s="185">
        <f t="shared" si="14"/>
        <v>5</v>
      </c>
      <c r="L92" s="185">
        <f t="shared" si="14"/>
        <v>0</v>
      </c>
      <c r="M92" s="185">
        <f t="shared" si="14"/>
        <v>0</v>
      </c>
      <c r="N92" s="185">
        <f t="shared" si="14"/>
        <v>0</v>
      </c>
      <c r="O92" s="185">
        <f t="shared" si="14"/>
        <v>2</v>
      </c>
      <c r="P92" s="185">
        <f t="shared" si="14"/>
        <v>7</v>
      </c>
      <c r="Q92" s="186">
        <f t="shared" si="14"/>
        <v>0</v>
      </c>
    </row>
    <row r="93" spans="1:17" ht="12.75" customHeight="1">
      <c r="A93" s="93" t="s">
        <v>84</v>
      </c>
      <c r="B93" s="29" t="s">
        <v>3</v>
      </c>
      <c r="C93" s="87"/>
      <c r="D93" s="88">
        <v>1</v>
      </c>
      <c r="E93" s="88"/>
      <c r="F93" s="88">
        <v>7</v>
      </c>
      <c r="G93" s="88"/>
      <c r="H93" s="88"/>
      <c r="I93" s="88"/>
      <c r="J93" s="88"/>
      <c r="K93" s="88">
        <v>14</v>
      </c>
      <c r="L93" s="88"/>
      <c r="M93" s="88"/>
      <c r="N93" s="88"/>
      <c r="O93" s="88"/>
      <c r="P93" s="88">
        <v>8</v>
      </c>
      <c r="Q93" s="182"/>
    </row>
    <row r="94" spans="1:17" ht="12.75" customHeight="1">
      <c r="A94" s="93" t="s">
        <v>33</v>
      </c>
      <c r="B94" s="33" t="s">
        <v>0</v>
      </c>
      <c r="C94" s="78"/>
      <c r="D94" s="82">
        <v>10</v>
      </c>
      <c r="E94" s="79"/>
      <c r="F94" s="82">
        <v>1</v>
      </c>
      <c r="G94" s="79"/>
      <c r="H94" s="79">
        <v>6</v>
      </c>
      <c r="I94" s="82"/>
      <c r="J94" s="79"/>
      <c r="K94" s="82">
        <v>1</v>
      </c>
      <c r="L94" s="82"/>
      <c r="M94" s="82"/>
      <c r="N94" s="82"/>
      <c r="O94" s="82"/>
      <c r="P94" s="82">
        <v>1</v>
      </c>
      <c r="Q94" s="91"/>
    </row>
    <row r="95" spans="1:17" ht="12.75" customHeight="1">
      <c r="A95" s="95">
        <v>41817</v>
      </c>
      <c r="B95" s="37" t="s">
        <v>1</v>
      </c>
      <c r="C95" s="78"/>
      <c r="D95" s="82">
        <v>4</v>
      </c>
      <c r="E95" s="79"/>
      <c r="F95" s="82">
        <v>1</v>
      </c>
      <c r="G95" s="79"/>
      <c r="H95" s="79">
        <v>2</v>
      </c>
      <c r="I95" s="82"/>
      <c r="J95" s="79"/>
      <c r="K95" s="82">
        <v>1</v>
      </c>
      <c r="L95" s="82"/>
      <c r="M95" s="82"/>
      <c r="N95" s="82"/>
      <c r="O95" s="82"/>
      <c r="P95" s="82">
        <v>12</v>
      </c>
      <c r="Q95" s="91"/>
    </row>
    <row r="96" spans="1:17" ht="12.75" customHeight="1">
      <c r="A96" s="95">
        <v>41818</v>
      </c>
      <c r="B96" s="37" t="s">
        <v>2</v>
      </c>
      <c r="C96" s="84">
        <v>2</v>
      </c>
      <c r="D96" s="89">
        <v>5</v>
      </c>
      <c r="E96" s="80"/>
      <c r="F96" s="89"/>
      <c r="G96" s="80"/>
      <c r="H96" s="80"/>
      <c r="I96" s="89"/>
      <c r="J96" s="80"/>
      <c r="K96" s="89">
        <v>1</v>
      </c>
      <c r="L96" s="89"/>
      <c r="M96" s="89"/>
      <c r="N96" s="89"/>
      <c r="O96" s="89"/>
      <c r="P96" s="89"/>
      <c r="Q96" s="90"/>
    </row>
    <row r="97" spans="1:17" ht="12.75" customHeight="1" thickBot="1">
      <c r="A97" s="96"/>
      <c r="B97" s="33" t="s">
        <v>25</v>
      </c>
      <c r="C97" s="112"/>
      <c r="D97" s="113">
        <v>5</v>
      </c>
      <c r="E97" s="114"/>
      <c r="F97" s="113"/>
      <c r="G97" s="114"/>
      <c r="H97" s="114"/>
      <c r="I97" s="113"/>
      <c r="J97" s="114"/>
      <c r="K97" s="113"/>
      <c r="L97" s="113"/>
      <c r="M97" s="113"/>
      <c r="N97" s="113"/>
      <c r="O97" s="113"/>
      <c r="P97" s="113"/>
      <c r="Q97" s="181"/>
    </row>
    <row r="98" spans="1:17" ht="12.75" customHeight="1" thickBot="1">
      <c r="A98" s="219"/>
      <c r="B98" s="107" t="s">
        <v>9</v>
      </c>
      <c r="C98" s="185">
        <f aca="true" t="shared" si="15" ref="C98:Q98">SUM(C93:C97)</f>
        <v>2</v>
      </c>
      <c r="D98" s="185">
        <f t="shared" si="15"/>
        <v>25</v>
      </c>
      <c r="E98" s="185">
        <f t="shared" si="15"/>
        <v>0</v>
      </c>
      <c r="F98" s="185">
        <f t="shared" si="15"/>
        <v>9</v>
      </c>
      <c r="G98" s="185">
        <f t="shared" si="15"/>
        <v>0</v>
      </c>
      <c r="H98" s="185">
        <f t="shared" si="15"/>
        <v>8</v>
      </c>
      <c r="I98" s="185">
        <f t="shared" si="15"/>
        <v>0</v>
      </c>
      <c r="J98" s="185">
        <f t="shared" si="15"/>
        <v>0</v>
      </c>
      <c r="K98" s="185">
        <f t="shared" si="15"/>
        <v>17</v>
      </c>
      <c r="L98" s="185">
        <f t="shared" si="15"/>
        <v>0</v>
      </c>
      <c r="M98" s="185">
        <f t="shared" si="15"/>
        <v>0</v>
      </c>
      <c r="N98" s="185">
        <f t="shared" si="15"/>
        <v>0</v>
      </c>
      <c r="O98" s="185">
        <f t="shared" si="15"/>
        <v>0</v>
      </c>
      <c r="P98" s="185">
        <f t="shared" si="15"/>
        <v>21</v>
      </c>
      <c r="Q98" s="186">
        <f t="shared" si="15"/>
        <v>0</v>
      </c>
    </row>
    <row r="99" spans="1:17" ht="12.75" customHeight="1" hidden="1">
      <c r="A99" s="97"/>
      <c r="B99" s="74" t="s">
        <v>3</v>
      </c>
      <c r="C99" s="264"/>
      <c r="D99" s="265"/>
      <c r="E99" s="266"/>
      <c r="F99" s="265"/>
      <c r="G99" s="266"/>
      <c r="H99" s="266"/>
      <c r="I99" s="265"/>
      <c r="J99" s="76"/>
      <c r="K99" s="265"/>
      <c r="L99" s="265"/>
      <c r="M99" s="80"/>
      <c r="N99" s="25"/>
      <c r="O99" s="170"/>
      <c r="P99" s="170"/>
      <c r="Q99" s="178"/>
    </row>
    <row r="100" spans="1:17" ht="12.75" customHeight="1" hidden="1">
      <c r="A100" s="94"/>
      <c r="B100" s="77" t="s">
        <v>0</v>
      </c>
      <c r="C100" s="267"/>
      <c r="D100" s="268"/>
      <c r="E100" s="269"/>
      <c r="F100" s="268"/>
      <c r="G100" s="269"/>
      <c r="H100" s="269"/>
      <c r="I100" s="268"/>
      <c r="J100" s="25"/>
      <c r="K100" s="268"/>
      <c r="L100" s="268"/>
      <c r="M100" s="79"/>
      <c r="N100" s="46"/>
      <c r="O100" s="171"/>
      <c r="P100" s="171"/>
      <c r="Q100" s="180"/>
    </row>
    <row r="101" spans="1:17" ht="12.75" customHeight="1" hidden="1">
      <c r="A101" s="95"/>
      <c r="B101" s="86" t="s">
        <v>1</v>
      </c>
      <c r="C101" s="270"/>
      <c r="D101" s="271"/>
      <c r="E101" s="272"/>
      <c r="F101" s="271"/>
      <c r="G101" s="272"/>
      <c r="H101" s="272"/>
      <c r="I101" s="271"/>
      <c r="J101" s="46"/>
      <c r="K101" s="271"/>
      <c r="L101" s="271"/>
      <c r="M101" s="79"/>
      <c r="N101" s="25"/>
      <c r="O101" s="170"/>
      <c r="P101" s="170"/>
      <c r="Q101" s="178"/>
    </row>
    <row r="102" spans="1:17" ht="12.75" customHeight="1" hidden="1">
      <c r="A102" s="96"/>
      <c r="B102" s="86" t="s">
        <v>2</v>
      </c>
      <c r="C102" s="270"/>
      <c r="D102" s="271"/>
      <c r="E102" s="272"/>
      <c r="F102" s="271"/>
      <c r="G102" s="272"/>
      <c r="H102" s="272"/>
      <c r="I102" s="271"/>
      <c r="J102" s="46"/>
      <c r="K102" s="271"/>
      <c r="L102" s="271"/>
      <c r="M102" s="79"/>
      <c r="N102" s="46"/>
      <c r="O102" s="171"/>
      <c r="P102" s="171"/>
      <c r="Q102" s="180"/>
    </row>
    <row r="103" spans="1:17" ht="12.75" customHeight="1" hidden="1" thickBot="1">
      <c r="A103" s="96"/>
      <c r="B103" s="77" t="s">
        <v>25</v>
      </c>
      <c r="C103" s="267"/>
      <c r="D103" s="268"/>
      <c r="E103" s="269"/>
      <c r="F103" s="268"/>
      <c r="G103" s="269"/>
      <c r="H103" s="269"/>
      <c r="I103" s="268"/>
      <c r="J103" s="25"/>
      <c r="K103" s="268"/>
      <c r="L103" s="268"/>
      <c r="M103" s="85"/>
      <c r="N103" s="51"/>
      <c r="O103" s="172"/>
      <c r="P103" s="172"/>
      <c r="Q103" s="263"/>
    </row>
    <row r="104" spans="1:17" ht="12.75" customHeight="1" hidden="1" thickBot="1">
      <c r="A104" s="219"/>
      <c r="B104" s="107" t="s">
        <v>9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6"/>
    </row>
    <row r="105" spans="1:17" ht="12.75" customHeight="1" hidden="1">
      <c r="A105" s="97"/>
      <c r="B105" s="29" t="s">
        <v>3</v>
      </c>
      <c r="C105" s="30"/>
      <c r="D105" s="31"/>
      <c r="E105" s="32"/>
      <c r="F105" s="31"/>
      <c r="G105" s="32"/>
      <c r="H105" s="32"/>
      <c r="I105" s="31"/>
      <c r="J105" s="23"/>
      <c r="K105" s="31"/>
      <c r="L105" s="31"/>
      <c r="M105" s="7"/>
      <c r="N105" s="8"/>
      <c r="O105" s="26"/>
      <c r="P105" s="26"/>
      <c r="Q105" s="27"/>
    </row>
    <row r="106" spans="1:17" ht="12.75" customHeight="1" hidden="1">
      <c r="A106" s="93"/>
      <c r="B106" s="33" t="s">
        <v>0</v>
      </c>
      <c r="C106" s="34"/>
      <c r="D106" s="35"/>
      <c r="E106" s="36"/>
      <c r="F106" s="35"/>
      <c r="G106" s="36"/>
      <c r="H106" s="36"/>
      <c r="I106" s="35"/>
      <c r="J106" s="8"/>
      <c r="K106" s="35"/>
      <c r="L106" s="35"/>
      <c r="M106" s="9"/>
      <c r="N106" s="10"/>
      <c r="O106" s="166"/>
      <c r="P106" s="166"/>
      <c r="Q106" s="11"/>
    </row>
    <row r="107" spans="1:17" ht="12.75" customHeight="1" hidden="1">
      <c r="A107" s="95"/>
      <c r="B107" s="37" t="s">
        <v>1</v>
      </c>
      <c r="C107" s="38"/>
      <c r="D107" s="39"/>
      <c r="E107" s="40"/>
      <c r="F107" s="39"/>
      <c r="G107" s="40"/>
      <c r="H107" s="40"/>
      <c r="I107" s="39"/>
      <c r="J107" s="10"/>
      <c r="K107" s="39"/>
      <c r="L107" s="39"/>
      <c r="M107" s="9"/>
      <c r="N107" s="8"/>
      <c r="O107" s="26"/>
      <c r="P107" s="26"/>
      <c r="Q107" s="27"/>
    </row>
    <row r="108" spans="1:17" ht="12.75" customHeight="1" hidden="1">
      <c r="A108" s="96"/>
      <c r="B108" s="37" t="s">
        <v>2</v>
      </c>
      <c r="C108" s="38"/>
      <c r="D108" s="39"/>
      <c r="E108" s="40"/>
      <c r="F108" s="39"/>
      <c r="G108" s="40"/>
      <c r="H108" s="40"/>
      <c r="I108" s="39"/>
      <c r="J108" s="10"/>
      <c r="K108" s="39"/>
      <c r="L108" s="39"/>
      <c r="M108" s="9"/>
      <c r="N108" s="10"/>
      <c r="O108" s="166"/>
      <c r="P108" s="166"/>
      <c r="Q108" s="11"/>
    </row>
    <row r="109" spans="1:17" ht="12.75" customHeight="1" hidden="1" thickBot="1">
      <c r="A109" s="96"/>
      <c r="B109" s="33" t="s">
        <v>25</v>
      </c>
      <c r="C109" s="34"/>
      <c r="D109" s="35"/>
      <c r="E109" s="36"/>
      <c r="F109" s="35"/>
      <c r="G109" s="36"/>
      <c r="H109" s="36"/>
      <c r="I109" s="35"/>
      <c r="J109" s="8"/>
      <c r="K109" s="35"/>
      <c r="L109" s="35"/>
      <c r="M109" s="28"/>
      <c r="N109" s="18"/>
      <c r="O109" s="167"/>
      <c r="P109" s="167"/>
      <c r="Q109" s="179"/>
    </row>
    <row r="110" spans="1:17" ht="12.75" customHeight="1" hidden="1" thickBot="1">
      <c r="A110" s="219"/>
      <c r="B110" s="107" t="s">
        <v>9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6"/>
    </row>
    <row r="111" spans="1:17" ht="12.75" customHeight="1">
      <c r="A111" s="93" t="s">
        <v>85</v>
      </c>
      <c r="B111" s="193" t="s">
        <v>3</v>
      </c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182"/>
    </row>
    <row r="112" spans="1:17" ht="12.75" customHeight="1">
      <c r="A112" s="93" t="s">
        <v>33</v>
      </c>
      <c r="B112" s="77" t="s">
        <v>0</v>
      </c>
      <c r="C112" s="7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91"/>
    </row>
    <row r="113" spans="1:17" ht="12.75" customHeight="1">
      <c r="A113" s="95">
        <v>42246</v>
      </c>
      <c r="B113" s="86" t="s">
        <v>1</v>
      </c>
      <c r="C113" s="84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90"/>
    </row>
    <row r="114" spans="1:17" ht="12.75" customHeight="1">
      <c r="A114" s="96"/>
      <c r="B114" s="86" t="s">
        <v>2</v>
      </c>
      <c r="C114" s="78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1"/>
    </row>
    <row r="115" spans="1:17" ht="12.75" customHeight="1" thickBot="1">
      <c r="A115" s="190"/>
      <c r="B115" s="194" t="s">
        <v>25</v>
      </c>
      <c r="C115" s="84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90"/>
    </row>
    <row r="116" spans="1:17" ht="12.75" customHeight="1" thickBot="1">
      <c r="A116" s="195"/>
      <c r="B116" s="108" t="s">
        <v>9</v>
      </c>
      <c r="C116" s="185">
        <f aca="true" t="shared" si="16" ref="C116:Q116">SUM(C111:C115)</f>
        <v>0</v>
      </c>
      <c r="D116" s="185">
        <f t="shared" si="16"/>
        <v>0</v>
      </c>
      <c r="E116" s="185">
        <f t="shared" si="16"/>
        <v>0</v>
      </c>
      <c r="F116" s="185">
        <f t="shared" si="16"/>
        <v>0</v>
      </c>
      <c r="G116" s="185">
        <f t="shared" si="16"/>
        <v>0</v>
      </c>
      <c r="H116" s="185">
        <f t="shared" si="16"/>
        <v>0</v>
      </c>
      <c r="I116" s="185">
        <f t="shared" si="16"/>
        <v>0</v>
      </c>
      <c r="J116" s="185">
        <f t="shared" si="16"/>
        <v>0</v>
      </c>
      <c r="K116" s="185">
        <f t="shared" si="16"/>
        <v>0</v>
      </c>
      <c r="L116" s="185">
        <f t="shared" si="16"/>
        <v>0</v>
      </c>
      <c r="M116" s="185">
        <f t="shared" si="16"/>
        <v>0</v>
      </c>
      <c r="N116" s="185">
        <f t="shared" si="16"/>
        <v>0</v>
      </c>
      <c r="O116" s="185">
        <f t="shared" si="16"/>
        <v>0</v>
      </c>
      <c r="P116" s="185">
        <f t="shared" si="16"/>
        <v>0</v>
      </c>
      <c r="Q116" s="186">
        <f t="shared" si="16"/>
        <v>0</v>
      </c>
    </row>
    <row r="117" spans="1:17" ht="12.75" customHeight="1">
      <c r="A117" s="93" t="s">
        <v>43</v>
      </c>
      <c r="B117" s="41" t="s">
        <v>3</v>
      </c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182"/>
    </row>
    <row r="118" spans="1:17" ht="12.75" customHeight="1">
      <c r="A118" s="93" t="s">
        <v>33</v>
      </c>
      <c r="B118" s="33" t="s">
        <v>0</v>
      </c>
      <c r="C118" s="78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91"/>
    </row>
    <row r="119" spans="1:17" ht="12.75" customHeight="1">
      <c r="A119" s="95">
        <v>42260</v>
      </c>
      <c r="B119" s="37" t="s">
        <v>1</v>
      </c>
      <c r="C119" s="84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90"/>
    </row>
    <row r="120" spans="1:17" ht="12.75" customHeight="1">
      <c r="A120" s="96"/>
      <c r="B120" s="37" t="s">
        <v>2</v>
      </c>
      <c r="C120" s="78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91"/>
    </row>
    <row r="121" spans="1:17" ht="12.75" customHeight="1" thickBot="1">
      <c r="A121" s="96"/>
      <c r="B121" s="47" t="s">
        <v>25</v>
      </c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83"/>
    </row>
    <row r="122" spans="1:17" ht="12.75" customHeight="1" thickBot="1">
      <c r="A122" s="96"/>
      <c r="B122" s="108" t="s">
        <v>9</v>
      </c>
      <c r="C122" s="185">
        <f aca="true" t="shared" si="17" ref="C122:Q122">SUM(C117:C121)</f>
        <v>0</v>
      </c>
      <c r="D122" s="185">
        <f t="shared" si="17"/>
        <v>0</v>
      </c>
      <c r="E122" s="185">
        <f t="shared" si="17"/>
        <v>0</v>
      </c>
      <c r="F122" s="185">
        <f t="shared" si="17"/>
        <v>0</v>
      </c>
      <c r="G122" s="185">
        <f t="shared" si="17"/>
        <v>0</v>
      </c>
      <c r="H122" s="185">
        <f t="shared" si="17"/>
        <v>0</v>
      </c>
      <c r="I122" s="185">
        <f t="shared" si="17"/>
        <v>0</v>
      </c>
      <c r="J122" s="185">
        <f t="shared" si="17"/>
        <v>0</v>
      </c>
      <c r="K122" s="185">
        <f t="shared" si="17"/>
        <v>0</v>
      </c>
      <c r="L122" s="185">
        <f t="shared" si="17"/>
        <v>0</v>
      </c>
      <c r="M122" s="185">
        <f t="shared" si="17"/>
        <v>0</v>
      </c>
      <c r="N122" s="185">
        <f t="shared" si="17"/>
        <v>0</v>
      </c>
      <c r="O122" s="185">
        <f t="shared" si="17"/>
        <v>0</v>
      </c>
      <c r="P122" s="185">
        <f t="shared" si="17"/>
        <v>0</v>
      </c>
      <c r="Q122" s="186">
        <f t="shared" si="17"/>
        <v>0</v>
      </c>
    </row>
    <row r="123" spans="1:17" ht="12.75" customHeight="1" hidden="1">
      <c r="A123" s="97"/>
      <c r="B123" s="41" t="s">
        <v>3</v>
      </c>
      <c r="C123" s="42"/>
      <c r="D123" s="43"/>
      <c r="E123" s="44"/>
      <c r="F123" s="43"/>
      <c r="G123" s="44"/>
      <c r="H123" s="44"/>
      <c r="I123" s="43"/>
      <c r="J123" s="3"/>
      <c r="K123" s="43"/>
      <c r="L123" s="43"/>
      <c r="M123" s="4"/>
      <c r="N123" s="45"/>
      <c r="O123" s="168"/>
      <c r="P123" s="168"/>
      <c r="Q123" s="184"/>
    </row>
    <row r="124" spans="1:17" ht="12.75" customHeight="1" hidden="1">
      <c r="A124" s="93"/>
      <c r="B124" s="33" t="s">
        <v>0</v>
      </c>
      <c r="C124" s="34"/>
      <c r="D124" s="35"/>
      <c r="E124" s="36"/>
      <c r="F124" s="35"/>
      <c r="G124" s="36"/>
      <c r="H124" s="36"/>
      <c r="I124" s="35"/>
      <c r="J124" s="8"/>
      <c r="K124" s="35"/>
      <c r="L124" s="35"/>
      <c r="M124" s="9"/>
      <c r="N124" s="46"/>
      <c r="O124" s="166"/>
      <c r="P124" s="166"/>
      <c r="Q124" s="11"/>
    </row>
    <row r="125" spans="1:17" ht="12.75" customHeight="1" hidden="1">
      <c r="A125" s="95"/>
      <c r="B125" s="37" t="s">
        <v>1</v>
      </c>
      <c r="C125" s="38"/>
      <c r="D125" s="39"/>
      <c r="E125" s="40"/>
      <c r="F125" s="39"/>
      <c r="G125" s="40"/>
      <c r="H125" s="40"/>
      <c r="I125" s="39"/>
      <c r="J125" s="10"/>
      <c r="K125" s="39"/>
      <c r="L125" s="39"/>
      <c r="M125" s="9"/>
      <c r="N125" s="25"/>
      <c r="O125" s="26"/>
      <c r="P125" s="26"/>
      <c r="Q125" s="27"/>
    </row>
    <row r="126" spans="1:17" ht="12.75" customHeight="1" hidden="1">
      <c r="A126" s="96"/>
      <c r="B126" s="37" t="s">
        <v>2</v>
      </c>
      <c r="C126" s="38"/>
      <c r="D126" s="39"/>
      <c r="E126" s="40"/>
      <c r="F126" s="39"/>
      <c r="G126" s="40"/>
      <c r="H126" s="40"/>
      <c r="I126" s="39"/>
      <c r="J126" s="10"/>
      <c r="K126" s="39"/>
      <c r="L126" s="39"/>
      <c r="M126" s="9"/>
      <c r="N126" s="46"/>
      <c r="O126" s="166"/>
      <c r="P126" s="166"/>
      <c r="Q126" s="11"/>
    </row>
    <row r="127" spans="1:17" ht="12.75" customHeight="1" hidden="1" thickBot="1">
      <c r="A127" s="96"/>
      <c r="B127" s="47" t="s">
        <v>25</v>
      </c>
      <c r="C127" s="48"/>
      <c r="D127" s="49"/>
      <c r="E127" s="50"/>
      <c r="F127" s="49"/>
      <c r="G127" s="50"/>
      <c r="H127" s="50"/>
      <c r="I127" s="49"/>
      <c r="J127" s="18"/>
      <c r="K127" s="49"/>
      <c r="L127" s="49"/>
      <c r="M127" s="28"/>
      <c r="N127" s="51"/>
      <c r="O127" s="167"/>
      <c r="P127" s="167"/>
      <c r="Q127" s="179"/>
    </row>
    <row r="128" spans="1:17" ht="12.75" customHeight="1" hidden="1" thickBot="1">
      <c r="A128" s="195"/>
      <c r="B128" s="108" t="s">
        <v>9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205"/>
      <c r="Q128" s="214"/>
    </row>
    <row r="129" spans="1:17" ht="12.75">
      <c r="A129" s="220" t="s">
        <v>44</v>
      </c>
      <c r="B129" s="41" t="s">
        <v>3</v>
      </c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182"/>
    </row>
    <row r="130" spans="1:17" ht="12.75">
      <c r="A130" s="221" t="s">
        <v>34</v>
      </c>
      <c r="B130" s="33" t="s">
        <v>0</v>
      </c>
      <c r="C130" s="78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91"/>
    </row>
    <row r="131" spans="1:17" ht="12.75">
      <c r="A131" s="222">
        <v>42273</v>
      </c>
      <c r="B131" s="37" t="s">
        <v>1</v>
      </c>
      <c r="C131" s="84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90"/>
    </row>
    <row r="132" spans="1:17" ht="12.75">
      <c r="A132" s="223"/>
      <c r="B132" s="37" t="s">
        <v>2</v>
      </c>
      <c r="C132" s="78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91"/>
    </row>
    <row r="133" spans="1:17" ht="13.5" thickBot="1">
      <c r="A133" s="223"/>
      <c r="B133" s="47" t="s">
        <v>25</v>
      </c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83"/>
    </row>
    <row r="134" spans="1:17" ht="13.5" thickBot="1">
      <c r="A134" s="219"/>
      <c r="B134" s="108" t="s">
        <v>9</v>
      </c>
      <c r="C134" s="185">
        <f aca="true" t="shared" si="18" ref="C134:Q134">SUM(C129:C133)</f>
        <v>0</v>
      </c>
      <c r="D134" s="185">
        <f t="shared" si="18"/>
        <v>0</v>
      </c>
      <c r="E134" s="185">
        <f t="shared" si="18"/>
        <v>0</v>
      </c>
      <c r="F134" s="185">
        <f t="shared" si="18"/>
        <v>0</v>
      </c>
      <c r="G134" s="185">
        <f t="shared" si="18"/>
        <v>0</v>
      </c>
      <c r="H134" s="185">
        <f t="shared" si="18"/>
        <v>0</v>
      </c>
      <c r="I134" s="185">
        <f t="shared" si="18"/>
        <v>0</v>
      </c>
      <c r="J134" s="185">
        <f t="shared" si="18"/>
        <v>0</v>
      </c>
      <c r="K134" s="185">
        <f t="shared" si="18"/>
        <v>0</v>
      </c>
      <c r="L134" s="185">
        <f t="shared" si="18"/>
        <v>0</v>
      </c>
      <c r="M134" s="185">
        <f t="shared" si="18"/>
        <v>0</v>
      </c>
      <c r="N134" s="185">
        <f t="shared" si="18"/>
        <v>0</v>
      </c>
      <c r="O134" s="185">
        <f t="shared" si="18"/>
        <v>0</v>
      </c>
      <c r="P134" s="185">
        <f t="shared" si="18"/>
        <v>0</v>
      </c>
      <c r="Q134" s="186">
        <f t="shared" si="18"/>
        <v>0</v>
      </c>
    </row>
    <row r="135" spans="1:17" ht="16.5" thickBot="1">
      <c r="A135" s="224"/>
      <c r="B135" s="208" t="s">
        <v>38</v>
      </c>
      <c r="C135" s="72">
        <f>+C8+C14+C20+C26+C32+C38+C44+C50+C56+C62+C68+C74+C80+C86+C98+C116+C122+C134+C92</f>
        <v>144</v>
      </c>
      <c r="D135" s="72">
        <f aca="true" t="shared" si="19" ref="D135:Q135">+D8+D14+D20+D26+D32+D38+D44+D50+D56+D62+D68+D74+D80+D86+D98+D116+D122+D134+D92</f>
        <v>608</v>
      </c>
      <c r="E135" s="72">
        <f t="shared" si="19"/>
        <v>289</v>
      </c>
      <c r="F135" s="72">
        <f t="shared" si="19"/>
        <v>267</v>
      </c>
      <c r="G135" s="72">
        <f t="shared" si="19"/>
        <v>94</v>
      </c>
      <c r="H135" s="72">
        <f t="shared" si="19"/>
        <v>359</v>
      </c>
      <c r="I135" s="72">
        <f t="shared" si="19"/>
        <v>26</v>
      </c>
      <c r="J135" s="72">
        <f t="shared" si="19"/>
        <v>11</v>
      </c>
      <c r="K135" s="72">
        <f t="shared" si="19"/>
        <v>432</v>
      </c>
      <c r="L135" s="72">
        <f t="shared" si="19"/>
        <v>28</v>
      </c>
      <c r="M135" s="72">
        <f t="shared" si="19"/>
        <v>1</v>
      </c>
      <c r="N135" s="72">
        <f t="shared" si="19"/>
        <v>19</v>
      </c>
      <c r="O135" s="72">
        <f t="shared" si="19"/>
        <v>55</v>
      </c>
      <c r="P135" s="72">
        <f t="shared" si="19"/>
        <v>286</v>
      </c>
      <c r="Q135" s="72">
        <f t="shared" si="19"/>
        <v>117</v>
      </c>
    </row>
    <row r="136" spans="1:17" ht="16.5" thickBot="1">
      <c r="A136" s="225"/>
      <c r="B136" s="52"/>
      <c r="C136" s="53"/>
      <c r="D136" s="54"/>
      <c r="E136" s="54"/>
      <c r="F136" s="54"/>
      <c r="G136" s="54"/>
      <c r="H136" s="54"/>
      <c r="I136" s="54"/>
      <c r="J136" s="54"/>
      <c r="K136" s="54"/>
      <c r="L136" s="54"/>
      <c r="M136" s="55"/>
      <c r="N136" s="55"/>
      <c r="O136" s="55"/>
      <c r="P136" s="55"/>
      <c r="Q136" s="174"/>
    </row>
    <row r="137" spans="1:17" ht="15.75" thickBot="1">
      <c r="A137" s="226" t="s">
        <v>12</v>
      </c>
      <c r="B137" s="56" t="s">
        <v>27</v>
      </c>
      <c r="C137" s="104">
        <v>9</v>
      </c>
      <c r="D137" s="105">
        <v>25</v>
      </c>
      <c r="E137" s="105">
        <v>16</v>
      </c>
      <c r="F137" s="105">
        <v>16</v>
      </c>
      <c r="G137" s="105">
        <v>1</v>
      </c>
      <c r="H137" s="105">
        <v>10</v>
      </c>
      <c r="I137" s="105">
        <v>8</v>
      </c>
      <c r="J137" s="105">
        <v>0</v>
      </c>
      <c r="K137" s="105">
        <v>31</v>
      </c>
      <c r="L137" s="105">
        <v>0</v>
      </c>
      <c r="M137" s="163">
        <v>0</v>
      </c>
      <c r="N137" s="62">
        <v>0</v>
      </c>
      <c r="O137" s="62">
        <v>4</v>
      </c>
      <c r="P137" s="62">
        <v>13</v>
      </c>
      <c r="Q137" s="175">
        <v>5</v>
      </c>
    </row>
    <row r="138" spans="1:17" ht="15.75" thickBot="1">
      <c r="A138" s="284" t="s">
        <v>95</v>
      </c>
      <c r="B138" s="109" t="s">
        <v>28</v>
      </c>
      <c r="C138" s="103">
        <v>18</v>
      </c>
      <c r="D138" s="103">
        <v>50</v>
      </c>
      <c r="E138" s="103">
        <v>32</v>
      </c>
      <c r="F138" s="103">
        <v>32</v>
      </c>
      <c r="G138" s="103">
        <v>2</v>
      </c>
      <c r="H138" s="103">
        <v>20</v>
      </c>
      <c r="I138" s="103">
        <v>16</v>
      </c>
      <c r="J138" s="103"/>
      <c r="K138" s="103">
        <v>62</v>
      </c>
      <c r="L138" s="103"/>
      <c r="M138" s="103"/>
      <c r="N138" s="103"/>
      <c r="O138" s="103">
        <v>8</v>
      </c>
      <c r="P138" s="203">
        <v>26</v>
      </c>
      <c r="Q138" s="209">
        <v>10</v>
      </c>
    </row>
    <row r="139" spans="1:17" ht="15.75" thickBot="1">
      <c r="A139" s="226" t="s">
        <v>96</v>
      </c>
      <c r="B139" s="56" t="s">
        <v>27</v>
      </c>
      <c r="C139" s="104">
        <v>9</v>
      </c>
      <c r="D139" s="105">
        <v>11</v>
      </c>
      <c r="E139" s="105">
        <v>9</v>
      </c>
      <c r="F139" s="105">
        <v>5</v>
      </c>
      <c r="G139" s="105"/>
      <c r="H139" s="105">
        <v>3</v>
      </c>
      <c r="I139" s="105">
        <v>1</v>
      </c>
      <c r="J139" s="105"/>
      <c r="K139" s="105">
        <v>14</v>
      </c>
      <c r="L139" s="105"/>
      <c r="M139" s="163"/>
      <c r="N139" s="62"/>
      <c r="O139" s="62">
        <v>1</v>
      </c>
      <c r="P139" s="62">
        <v>6</v>
      </c>
      <c r="Q139" s="175">
        <v>1</v>
      </c>
    </row>
    <row r="140" spans="1:17" ht="15.75" thickBot="1">
      <c r="A140" s="284" t="s">
        <v>97</v>
      </c>
      <c r="B140" s="109" t="s">
        <v>28</v>
      </c>
      <c r="C140" s="103">
        <v>18</v>
      </c>
      <c r="D140" s="103">
        <v>22</v>
      </c>
      <c r="E140" s="103">
        <v>18</v>
      </c>
      <c r="F140" s="103">
        <v>10</v>
      </c>
      <c r="G140" s="103"/>
      <c r="H140" s="103">
        <v>6</v>
      </c>
      <c r="I140" s="103">
        <v>2</v>
      </c>
      <c r="J140" s="103"/>
      <c r="K140" s="103">
        <v>28</v>
      </c>
      <c r="L140" s="103"/>
      <c r="M140" s="103"/>
      <c r="N140" s="103"/>
      <c r="O140" s="103">
        <v>2</v>
      </c>
      <c r="P140" s="203">
        <v>12</v>
      </c>
      <c r="Q140" s="209">
        <v>2</v>
      </c>
    </row>
    <row r="141" spans="1:17" ht="15.75" thickBot="1">
      <c r="A141" s="226" t="s">
        <v>98</v>
      </c>
      <c r="B141" s="56" t="s">
        <v>27</v>
      </c>
      <c r="C141" s="104">
        <v>2</v>
      </c>
      <c r="D141" s="105">
        <v>3</v>
      </c>
      <c r="E141" s="105">
        <v>3</v>
      </c>
      <c r="F141" s="105">
        <v>1</v>
      </c>
      <c r="G141" s="105"/>
      <c r="H141" s="105">
        <v>1</v>
      </c>
      <c r="I141" s="105"/>
      <c r="J141" s="105"/>
      <c r="K141" s="105">
        <v>7</v>
      </c>
      <c r="L141" s="105"/>
      <c r="M141" s="163"/>
      <c r="N141" s="62"/>
      <c r="O141" s="62">
        <v>1</v>
      </c>
      <c r="P141" s="62">
        <v>1</v>
      </c>
      <c r="Q141" s="175"/>
    </row>
    <row r="142" spans="1:17" ht="15.75" thickBot="1">
      <c r="A142" s="284" t="s">
        <v>99</v>
      </c>
      <c r="B142" s="109" t="s">
        <v>28</v>
      </c>
      <c r="C142" s="103">
        <v>4</v>
      </c>
      <c r="D142" s="103">
        <v>6</v>
      </c>
      <c r="E142" s="103">
        <v>6</v>
      </c>
      <c r="F142" s="103">
        <v>2</v>
      </c>
      <c r="G142" s="103"/>
      <c r="H142" s="103">
        <v>2</v>
      </c>
      <c r="I142" s="103"/>
      <c r="J142" s="103"/>
      <c r="K142" s="103">
        <v>14</v>
      </c>
      <c r="L142" s="103"/>
      <c r="M142" s="103"/>
      <c r="N142" s="103"/>
      <c r="O142" s="103">
        <v>2</v>
      </c>
      <c r="P142" s="203">
        <v>2</v>
      </c>
      <c r="Q142" s="209"/>
    </row>
    <row r="143" spans="1:17" ht="15.75" thickBot="1">
      <c r="A143" s="57" t="s">
        <v>26</v>
      </c>
      <c r="B143" s="58" t="s">
        <v>29</v>
      </c>
      <c r="C143" s="59">
        <v>1</v>
      </c>
      <c r="D143" s="60">
        <v>3</v>
      </c>
      <c r="E143" s="60">
        <v>1</v>
      </c>
      <c r="F143" s="60">
        <v>2</v>
      </c>
      <c r="G143" s="60"/>
      <c r="H143" s="60">
        <v>2</v>
      </c>
      <c r="I143" s="60"/>
      <c r="J143" s="60"/>
      <c r="K143" s="60">
        <v>2</v>
      </c>
      <c r="L143" s="61"/>
      <c r="M143" s="60"/>
      <c r="N143" s="62"/>
      <c r="O143" s="169"/>
      <c r="P143" s="169">
        <v>1</v>
      </c>
      <c r="Q143" s="176">
        <v>4</v>
      </c>
    </row>
    <row r="144" spans="1:17" ht="15.75" thickBot="1">
      <c r="A144" s="63"/>
      <c r="B144" s="109" t="s">
        <v>78</v>
      </c>
      <c r="C144" s="103">
        <v>5</v>
      </c>
      <c r="D144" s="103">
        <v>15</v>
      </c>
      <c r="E144" s="103">
        <v>5</v>
      </c>
      <c r="F144" s="103">
        <v>10</v>
      </c>
      <c r="G144" s="103"/>
      <c r="H144" s="103">
        <v>10</v>
      </c>
      <c r="I144" s="103"/>
      <c r="J144" s="103"/>
      <c r="K144" s="103">
        <v>10</v>
      </c>
      <c r="L144" s="103"/>
      <c r="M144" s="103"/>
      <c r="N144" s="103"/>
      <c r="O144" s="103"/>
      <c r="P144" s="203">
        <v>5</v>
      </c>
      <c r="Q144" s="209">
        <v>20</v>
      </c>
    </row>
    <row r="145" spans="1:17" ht="15.75" thickBot="1">
      <c r="A145" s="63" t="s">
        <v>32</v>
      </c>
      <c r="B145" s="19" t="s">
        <v>16</v>
      </c>
      <c r="C145" s="207"/>
      <c r="D145" s="65"/>
      <c r="E145" s="65"/>
      <c r="F145" s="65"/>
      <c r="G145" s="64"/>
      <c r="H145" s="65"/>
      <c r="I145" s="65">
        <v>10</v>
      </c>
      <c r="J145" s="64"/>
      <c r="K145" s="64"/>
      <c r="L145" s="66"/>
      <c r="M145" s="64"/>
      <c r="N145" s="67"/>
      <c r="O145" s="67"/>
      <c r="P145" s="67"/>
      <c r="Q145" s="177"/>
    </row>
    <row r="146" spans="1:17" ht="16.5" thickBot="1">
      <c r="A146" s="227"/>
      <c r="B146" s="210"/>
      <c r="C146" s="68"/>
      <c r="D146" s="69"/>
      <c r="E146" s="69"/>
      <c r="F146" s="69"/>
      <c r="G146" s="69"/>
      <c r="H146" s="69"/>
      <c r="I146" s="69"/>
      <c r="J146" s="70"/>
      <c r="K146" s="69"/>
      <c r="L146" s="71"/>
      <c r="M146" s="164"/>
      <c r="N146" s="26"/>
      <c r="O146" s="170"/>
      <c r="P146" s="170"/>
      <c r="Q146" s="178"/>
    </row>
    <row r="147" spans="1:17" ht="16.5" thickBot="1">
      <c r="A147" s="225"/>
      <c r="B147" s="206" t="s">
        <v>10</v>
      </c>
      <c r="C147" s="72">
        <f>+C135+C138+C140+C142+C144</f>
        <v>189</v>
      </c>
      <c r="D147" s="72">
        <f aca="true" t="shared" si="20" ref="D147:Q147">+D135+D138+D140+D142+D144</f>
        <v>701</v>
      </c>
      <c r="E147" s="72">
        <f t="shared" si="20"/>
        <v>350</v>
      </c>
      <c r="F147" s="72">
        <f t="shared" si="20"/>
        <v>321</v>
      </c>
      <c r="G147" s="72">
        <f t="shared" si="20"/>
        <v>96</v>
      </c>
      <c r="H147" s="72">
        <f t="shared" si="20"/>
        <v>397</v>
      </c>
      <c r="I147" s="72">
        <f t="shared" si="20"/>
        <v>44</v>
      </c>
      <c r="J147" s="72">
        <f t="shared" si="20"/>
        <v>11</v>
      </c>
      <c r="K147" s="72">
        <f t="shared" si="20"/>
        <v>546</v>
      </c>
      <c r="L147" s="72">
        <f t="shared" si="20"/>
        <v>28</v>
      </c>
      <c r="M147" s="72">
        <f t="shared" si="20"/>
        <v>1</v>
      </c>
      <c r="N147" s="72">
        <f t="shared" si="20"/>
        <v>19</v>
      </c>
      <c r="O147" s="72">
        <f t="shared" si="20"/>
        <v>67</v>
      </c>
      <c r="P147" s="72">
        <f t="shared" si="20"/>
        <v>331</v>
      </c>
      <c r="Q147" s="288">
        <f t="shared" si="20"/>
        <v>149</v>
      </c>
    </row>
    <row r="148" spans="1:17" ht="13.5" thickBot="1">
      <c r="A148" s="224"/>
      <c r="B148" s="211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212"/>
    </row>
    <row r="149" spans="1:17" ht="16.5" thickBot="1">
      <c r="A149" s="110" t="s">
        <v>100</v>
      </c>
      <c r="B149" s="213"/>
      <c r="C149" s="165">
        <f>RANK(C147,$C$147:$Q$147)</f>
        <v>7</v>
      </c>
      <c r="D149" s="165">
        <f aca="true" t="shared" si="21" ref="D149:Q149">RANK(D147,$C$147:$Q$147)</f>
        <v>1</v>
      </c>
      <c r="E149" s="165">
        <f t="shared" si="21"/>
        <v>4</v>
      </c>
      <c r="F149" s="165">
        <f t="shared" si="21"/>
        <v>6</v>
      </c>
      <c r="G149" s="165">
        <f t="shared" si="21"/>
        <v>9</v>
      </c>
      <c r="H149" s="165">
        <f t="shared" si="21"/>
        <v>3</v>
      </c>
      <c r="I149" s="165">
        <f t="shared" si="21"/>
        <v>11</v>
      </c>
      <c r="J149" s="165">
        <f t="shared" si="21"/>
        <v>14</v>
      </c>
      <c r="K149" s="165">
        <f t="shared" si="21"/>
        <v>2</v>
      </c>
      <c r="L149" s="165">
        <f t="shared" si="21"/>
        <v>12</v>
      </c>
      <c r="M149" s="165">
        <f t="shared" si="21"/>
        <v>15</v>
      </c>
      <c r="N149" s="165">
        <f t="shared" si="21"/>
        <v>13</v>
      </c>
      <c r="O149" s="165">
        <f t="shared" si="21"/>
        <v>10</v>
      </c>
      <c r="P149" s="165">
        <f t="shared" si="21"/>
        <v>5</v>
      </c>
      <c r="Q149" s="289">
        <f t="shared" si="21"/>
        <v>8</v>
      </c>
    </row>
    <row r="159" spans="2:3" ht="12.75">
      <c r="B159" s="238"/>
      <c r="C159" s="238"/>
    </row>
    <row r="160" spans="2:3" ht="12.75">
      <c r="B160" s="238"/>
      <c r="C160" s="238"/>
    </row>
    <row r="161" spans="2:3" ht="12.75">
      <c r="B161" s="238"/>
      <c r="C161" s="238"/>
    </row>
    <row r="162" spans="2:3" ht="12.75">
      <c r="B162" s="238"/>
      <c r="C162" s="238"/>
    </row>
    <row r="163" spans="2:3" ht="12.75">
      <c r="B163" s="238"/>
      <c r="C163" s="238"/>
    </row>
    <row r="164" spans="2:3" ht="12.75">
      <c r="B164" s="238"/>
      <c r="C164" s="238"/>
    </row>
    <row r="165" spans="2:3" ht="12.75">
      <c r="B165" s="238"/>
      <c r="C165" s="238"/>
    </row>
    <row r="166" spans="2:3" ht="12.75">
      <c r="B166" s="238"/>
      <c r="C166" s="238"/>
    </row>
    <row r="167" spans="2:3" ht="12.75">
      <c r="B167" s="238"/>
      <c r="C167" s="238"/>
    </row>
    <row r="168" spans="2:3" ht="12.75">
      <c r="B168" s="238"/>
      <c r="C168" s="238"/>
    </row>
    <row r="169" spans="2:3" ht="12.75">
      <c r="B169" s="238"/>
      <c r="C169" s="238"/>
    </row>
    <row r="170" spans="2:3" ht="12.75">
      <c r="B170" s="238"/>
      <c r="C170" s="238"/>
    </row>
    <row r="171" spans="2:3" ht="12.75">
      <c r="B171" s="238"/>
      <c r="C171" s="238"/>
    </row>
    <row r="172" spans="2:3" ht="12.75">
      <c r="B172" s="238"/>
      <c r="C172" s="238"/>
    </row>
    <row r="173" spans="2:3" ht="12.75">
      <c r="B173" s="238"/>
      <c r="C173" s="238"/>
    </row>
    <row r="174" spans="2:3" ht="12.75">
      <c r="B174" s="238"/>
      <c r="C174" s="238"/>
    </row>
    <row r="175" spans="2:3" ht="12.75">
      <c r="B175" s="238"/>
      <c r="C175" s="238"/>
    </row>
    <row r="176" spans="2:3" ht="12.75">
      <c r="B176" s="238"/>
      <c r="C176" s="238"/>
    </row>
    <row r="177" spans="2:3" ht="12.75">
      <c r="B177" s="238"/>
      <c r="C177" s="238"/>
    </row>
    <row r="178" spans="2:3" ht="12.75">
      <c r="B178" s="238"/>
      <c r="C178" s="238"/>
    </row>
  </sheetData>
  <sheetProtection/>
  <dataValidations count="1">
    <dataValidation type="list" showDropDown="1" showInputMessage="1" showErrorMessage="1" sqref="C110:Q110 C104:Q104 C128:Q128 C8:Q8 C14:Q14 C20:Q20 C26:Q26 C32:Q32 C38:Q38 C44:Q44 C50:Q50 C56:Q56 C62:Q62 C68:Q68 C74:Q74 C80:Q80 C134:Q134 C98:Q98 C116:Q116 C122:Q122 C86:Q86 C92:Q92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15"/>
  <sheetViews>
    <sheetView zoomScalePageLayoutView="0" workbookViewId="0" topLeftCell="A10">
      <selection activeCell="C15" sqref="C15:S15"/>
    </sheetView>
  </sheetViews>
  <sheetFormatPr defaultColWidth="11.421875" defaultRowHeight="12.75"/>
  <cols>
    <col min="1" max="1" width="6.28125" style="0" customWidth="1"/>
    <col min="2" max="2" width="24.8515625" style="0" bestFit="1" customWidth="1"/>
    <col min="3" max="19" width="6.7109375" style="0" customWidth="1"/>
  </cols>
  <sheetData>
    <row r="12" ht="13.5" thickBot="1"/>
    <row r="13" spans="1:19" ht="177" customHeight="1" thickBot="1">
      <c r="A13" s="215"/>
      <c r="B13" s="215"/>
      <c r="C13" s="251" t="s">
        <v>14</v>
      </c>
      <c r="D13" s="252" t="s">
        <v>5</v>
      </c>
      <c r="E13" s="252" t="s">
        <v>13</v>
      </c>
      <c r="F13" s="252" t="s">
        <v>15</v>
      </c>
      <c r="G13" s="253" t="s">
        <v>17</v>
      </c>
      <c r="H13" s="252" t="s">
        <v>16</v>
      </c>
      <c r="I13" s="252" t="s">
        <v>30</v>
      </c>
      <c r="J13" s="253" t="s">
        <v>18</v>
      </c>
      <c r="K13" s="252" t="s">
        <v>4</v>
      </c>
      <c r="L13" s="252" t="s">
        <v>6</v>
      </c>
      <c r="M13" s="254" t="s">
        <v>75</v>
      </c>
      <c r="N13" s="253" t="s">
        <v>31</v>
      </c>
      <c r="O13" s="253" t="s">
        <v>82</v>
      </c>
      <c r="P13" s="252" t="s">
        <v>77</v>
      </c>
      <c r="Q13" s="253" t="s">
        <v>45</v>
      </c>
      <c r="R13" s="252" t="s">
        <v>37</v>
      </c>
      <c r="S13" s="255" t="s">
        <v>81</v>
      </c>
    </row>
    <row r="14" spans="1:19" ht="21" thickBot="1">
      <c r="A14" s="240"/>
      <c r="B14" s="241" t="s">
        <v>10</v>
      </c>
      <c r="C14" s="242"/>
      <c r="D14" s="242"/>
      <c r="E14" s="242"/>
      <c r="F14" s="242"/>
      <c r="G14" s="243"/>
      <c r="H14" s="242"/>
      <c r="I14" s="242"/>
      <c r="J14" s="242"/>
      <c r="K14" s="242"/>
      <c r="L14" s="242"/>
      <c r="M14" s="242"/>
      <c r="N14" s="244"/>
      <c r="O14" s="245"/>
      <c r="P14" s="242"/>
      <c r="Q14" s="242"/>
      <c r="R14" s="242"/>
      <c r="S14" s="243"/>
    </row>
    <row r="15" spans="1:19" ht="21" thickBot="1">
      <c r="A15" s="246" t="s">
        <v>80</v>
      </c>
      <c r="B15" s="247"/>
      <c r="C15" s="248"/>
      <c r="D15" s="248"/>
      <c r="E15" s="248"/>
      <c r="F15" s="248"/>
      <c r="G15" s="249"/>
      <c r="H15" s="248"/>
      <c r="I15" s="248"/>
      <c r="J15" s="248"/>
      <c r="K15" s="248"/>
      <c r="L15" s="248"/>
      <c r="M15" s="248"/>
      <c r="N15" s="250"/>
      <c r="O15" s="248"/>
      <c r="P15" s="248"/>
      <c r="Q15" s="248"/>
      <c r="R15" s="248"/>
      <c r="S15" s="249"/>
    </row>
  </sheetData>
  <sheetProtection/>
  <printOptions/>
  <pageMargins left="0.29" right="0.13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115" t="s">
        <v>74</v>
      </c>
    </row>
    <row r="2" ht="13.5" thickBot="1">
      <c r="A2" s="116"/>
    </row>
    <row r="3" spans="1:7" ht="18.75" thickBot="1">
      <c r="A3" s="117" t="s">
        <v>46</v>
      </c>
      <c r="B3" s="118"/>
      <c r="C3" s="118"/>
      <c r="D3" s="118"/>
      <c r="E3" s="118"/>
      <c r="F3" s="119"/>
      <c r="G3" s="120"/>
    </row>
    <row r="4" spans="1:7" ht="18.75" thickBot="1">
      <c r="A4" s="121" t="s">
        <v>47</v>
      </c>
      <c r="B4" s="121" t="s">
        <v>48</v>
      </c>
      <c r="C4" s="122" t="s">
        <v>49</v>
      </c>
      <c r="D4" s="123" t="s">
        <v>50</v>
      </c>
      <c r="E4" s="124" t="s">
        <v>2</v>
      </c>
      <c r="F4" s="122" t="s">
        <v>51</v>
      </c>
      <c r="G4" s="122" t="s">
        <v>52</v>
      </c>
    </row>
    <row r="5" spans="1:7" ht="18.75" thickBot="1">
      <c r="A5" s="125"/>
      <c r="B5" s="126"/>
      <c r="C5" s="127"/>
      <c r="D5" s="128"/>
      <c r="E5" s="129"/>
      <c r="F5" s="127"/>
      <c r="G5" s="127"/>
    </row>
    <row r="6" spans="1:7" ht="18.75" thickBot="1">
      <c r="A6" s="126">
        <v>1</v>
      </c>
      <c r="B6" s="126" t="s">
        <v>53</v>
      </c>
      <c r="C6" s="130" t="s">
        <v>53</v>
      </c>
      <c r="D6" s="131" t="s">
        <v>53</v>
      </c>
      <c r="E6" s="132" t="s">
        <v>53</v>
      </c>
      <c r="F6" s="130" t="s">
        <v>53</v>
      </c>
      <c r="G6" s="130" t="s">
        <v>53</v>
      </c>
    </row>
    <row r="7" spans="1:7" ht="18.75" thickBot="1">
      <c r="A7" s="125">
        <v>2</v>
      </c>
      <c r="B7" s="126" t="s">
        <v>54</v>
      </c>
      <c r="C7" s="127" t="s">
        <v>54</v>
      </c>
      <c r="D7" s="128" t="s">
        <v>54</v>
      </c>
      <c r="E7" s="129" t="s">
        <v>54</v>
      </c>
      <c r="F7" s="127" t="s">
        <v>54</v>
      </c>
      <c r="G7" s="127" t="s">
        <v>54</v>
      </c>
    </row>
    <row r="8" spans="1:7" ht="18.75" thickBot="1">
      <c r="A8" s="126">
        <v>3</v>
      </c>
      <c r="B8" s="126" t="s">
        <v>55</v>
      </c>
      <c r="C8" s="130" t="s">
        <v>55</v>
      </c>
      <c r="D8" s="131" t="s">
        <v>55</v>
      </c>
      <c r="E8" s="132" t="s">
        <v>55</v>
      </c>
      <c r="F8" s="130" t="s">
        <v>55</v>
      </c>
      <c r="G8" s="130" t="s">
        <v>55</v>
      </c>
    </row>
    <row r="9" spans="1:7" ht="18.75" thickBot="1">
      <c r="A9" s="125">
        <v>4</v>
      </c>
      <c r="B9" s="126" t="s">
        <v>56</v>
      </c>
      <c r="C9" s="127" t="s">
        <v>56</v>
      </c>
      <c r="D9" s="128" t="s">
        <v>56</v>
      </c>
      <c r="E9" s="129" t="s">
        <v>56</v>
      </c>
      <c r="F9" s="127" t="s">
        <v>56</v>
      </c>
      <c r="G9" s="127" t="s">
        <v>56</v>
      </c>
    </row>
    <row r="10" spans="1:7" ht="18.75" thickBot="1">
      <c r="A10" s="126">
        <v>5</v>
      </c>
      <c r="B10" s="126" t="s">
        <v>57</v>
      </c>
      <c r="C10" s="130" t="s">
        <v>57</v>
      </c>
      <c r="D10" s="131" t="s">
        <v>57</v>
      </c>
      <c r="E10" s="132" t="s">
        <v>57</v>
      </c>
      <c r="F10" s="130" t="s">
        <v>57</v>
      </c>
      <c r="G10" s="130" t="s">
        <v>57</v>
      </c>
    </row>
    <row r="11" spans="1:7" ht="18.75" thickBot="1">
      <c r="A11" s="133" t="s">
        <v>58</v>
      </c>
      <c r="B11" s="126" t="s">
        <v>59</v>
      </c>
      <c r="C11" s="134" t="s">
        <v>59</v>
      </c>
      <c r="D11" s="135" t="s">
        <v>59</v>
      </c>
      <c r="E11" s="136" t="s">
        <v>59</v>
      </c>
      <c r="F11" s="134" t="s">
        <v>59</v>
      </c>
      <c r="G11" s="134" t="s">
        <v>59</v>
      </c>
    </row>
    <row r="12" spans="1:7" ht="18.75" thickBot="1">
      <c r="A12" s="133" t="s">
        <v>60</v>
      </c>
      <c r="B12" s="126" t="s">
        <v>61</v>
      </c>
      <c r="C12" s="134" t="s">
        <v>61</v>
      </c>
      <c r="D12" s="135" t="s">
        <v>61</v>
      </c>
      <c r="E12" s="136" t="s">
        <v>61</v>
      </c>
      <c r="F12" s="134" t="s">
        <v>61</v>
      </c>
      <c r="G12" s="134" t="s">
        <v>61</v>
      </c>
    </row>
    <row r="13" spans="1:7" ht="18.75" thickBot="1">
      <c r="A13" s="126" t="s">
        <v>62</v>
      </c>
      <c r="B13" s="132"/>
      <c r="C13" s="132"/>
      <c r="D13" s="132"/>
      <c r="E13" s="132"/>
      <c r="F13" s="132"/>
      <c r="G13" s="131"/>
    </row>
    <row r="14" spans="1:5" ht="35.25" thickBot="1">
      <c r="A14" s="137"/>
      <c r="B14" s="138"/>
      <c r="C14" s="138"/>
      <c r="D14" s="138"/>
      <c r="E14" s="138"/>
    </row>
    <row r="15" spans="1:7" ht="18.75" thickBot="1">
      <c r="A15" s="117" t="s">
        <v>63</v>
      </c>
      <c r="B15" s="118"/>
      <c r="C15" s="118"/>
      <c r="D15" s="118"/>
      <c r="E15" s="118"/>
      <c r="F15" s="139"/>
      <c r="G15" s="140"/>
    </row>
    <row r="16" spans="1:7" ht="18.75" thickBot="1">
      <c r="A16" s="134" t="s">
        <v>64</v>
      </c>
      <c r="B16" s="133"/>
      <c r="C16" s="136"/>
      <c r="D16" s="136" t="s">
        <v>65</v>
      </c>
      <c r="E16" s="136"/>
      <c r="F16" s="141"/>
      <c r="G16" s="142"/>
    </row>
    <row r="17" spans="1:7" ht="18.75" thickBot="1">
      <c r="A17" s="143"/>
      <c r="B17" s="129"/>
      <c r="C17" s="129"/>
      <c r="D17" s="129"/>
      <c r="E17" s="129"/>
      <c r="F17" s="144"/>
      <c r="G17" s="144"/>
    </row>
    <row r="18" spans="1:7" ht="18.75" thickBot="1">
      <c r="A18" s="292" t="s">
        <v>73</v>
      </c>
      <c r="B18" s="293"/>
      <c r="C18" s="145"/>
      <c r="D18" s="146"/>
      <c r="E18" s="146"/>
      <c r="F18" s="147"/>
      <c r="G18" s="148"/>
    </row>
    <row r="19" spans="1:7" ht="18.75" thickBot="1">
      <c r="A19" s="130" t="s">
        <v>66</v>
      </c>
      <c r="B19" s="149">
        <v>1</v>
      </c>
      <c r="C19" s="132"/>
      <c r="D19" s="150">
        <v>5</v>
      </c>
      <c r="E19" s="151" t="s">
        <v>67</v>
      </c>
      <c r="F19" s="152"/>
      <c r="G19" s="153"/>
    </row>
    <row r="20" spans="1:7" ht="18.75" thickBot="1">
      <c r="A20" s="127" t="s">
        <v>68</v>
      </c>
      <c r="B20" s="154">
        <v>2</v>
      </c>
      <c r="C20" s="129"/>
      <c r="D20" s="155">
        <v>10</v>
      </c>
      <c r="E20" s="151" t="s">
        <v>67</v>
      </c>
      <c r="F20" s="156"/>
      <c r="G20" s="157"/>
    </row>
    <row r="21" spans="1:7" ht="18.75" thickBot="1">
      <c r="A21" s="130" t="s">
        <v>69</v>
      </c>
      <c r="B21" s="149">
        <v>3</v>
      </c>
      <c r="C21" s="132"/>
      <c r="D21" s="150">
        <v>15</v>
      </c>
      <c r="E21" s="151" t="s">
        <v>67</v>
      </c>
      <c r="F21" s="152"/>
      <c r="G21" s="153"/>
    </row>
    <row r="22" spans="1:7" ht="18.75" thickBot="1">
      <c r="A22" s="134" t="s">
        <v>70</v>
      </c>
      <c r="B22" s="149">
        <v>4</v>
      </c>
      <c r="C22" s="132"/>
      <c r="D22" s="150">
        <v>20</v>
      </c>
      <c r="E22" s="151" t="s">
        <v>67</v>
      </c>
      <c r="F22" s="152"/>
      <c r="G22" s="153"/>
    </row>
    <row r="23" spans="1:7" ht="19.5" thickBot="1">
      <c r="A23" s="158"/>
      <c r="B23" s="159">
        <v>0</v>
      </c>
      <c r="C23" s="160"/>
      <c r="D23" s="161">
        <v>0</v>
      </c>
      <c r="E23" s="160"/>
      <c r="F23" s="160"/>
      <c r="G23" s="160"/>
    </row>
    <row r="24" spans="1:7" ht="18.75" thickBot="1">
      <c r="A24" s="162" t="s">
        <v>71</v>
      </c>
      <c r="B24" s="139"/>
      <c r="C24" s="139"/>
      <c r="D24" s="139"/>
      <c r="E24" s="139"/>
      <c r="F24" s="126" t="s">
        <v>72</v>
      </c>
      <c r="G24" s="153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2015-06-07T16:39:25Z</cp:lastPrinted>
  <dcterms:created xsi:type="dcterms:W3CDTF">2011-01-13T20:54:05Z</dcterms:created>
  <dcterms:modified xsi:type="dcterms:W3CDTF">2015-08-27T19:40:40Z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