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  <sheet name="Feuil2" sheetId="2" r:id="rId2"/>
    <sheet name="Bareme 2014" sheetId="3" r:id="rId3"/>
  </sheets>
  <definedNames/>
  <calcPr fullCalcOnLoad="1"/>
</workbook>
</file>

<file path=xl/sharedStrings.xml><?xml version="1.0" encoding="utf-8"?>
<sst xmlns="http://schemas.openxmlformats.org/spreadsheetml/2006/main" count="281" uniqueCount="96">
  <si>
    <t>AC SUD 28</t>
  </si>
  <si>
    <t>AC VOVES</t>
  </si>
  <si>
    <t>ANET VC</t>
  </si>
  <si>
    <t>AST CHATEAUNEUF CYCLO</t>
  </si>
  <si>
    <t>CS MAINVILLIERS</t>
  </si>
  <si>
    <t>CYCLO SPORT MARGONNAIS</t>
  </si>
  <si>
    <t>DREUX CC</t>
  </si>
  <si>
    <t>EF COURVILLE</t>
  </si>
  <si>
    <t>ENTENTE CYCLISTE AVRAISE</t>
  </si>
  <si>
    <t>ES MAINTENON-PIERRES</t>
  </si>
  <si>
    <t>EXTREME BIKE CHARTRES</t>
  </si>
  <si>
    <t>LUISANT.A.C</t>
  </si>
  <si>
    <t>ESPAD</t>
  </si>
  <si>
    <t>TEAM CHARTRES CYCLO</t>
  </si>
  <si>
    <t>TEAM PROGRESS</t>
  </si>
  <si>
    <t>US NOGENT LE ROTROU</t>
  </si>
  <si>
    <t>VC TOURY</t>
  </si>
  <si>
    <t>EPREUVES</t>
  </si>
  <si>
    <t>CATEGORIES</t>
  </si>
  <si>
    <t>ORGERE EN BEAUCE</t>
  </si>
  <si>
    <t>1ere</t>
  </si>
  <si>
    <t>(AC VOVES)</t>
  </si>
  <si>
    <t>2éme</t>
  </si>
  <si>
    <t>3éme</t>
  </si>
  <si>
    <t>GS</t>
  </si>
  <si>
    <t>F + 15/16</t>
  </si>
  <si>
    <t xml:space="preserve">TOTAL </t>
  </si>
  <si>
    <t>MARVILLE LES BOIS</t>
  </si>
  <si>
    <t>(AST CHATEAUNEUF)</t>
  </si>
  <si>
    <t>EPERNON</t>
  </si>
  <si>
    <t>(ESMPC)</t>
  </si>
  <si>
    <t>JANVILLE</t>
  </si>
  <si>
    <t>(VC TOURY)</t>
  </si>
  <si>
    <t>YEVRES</t>
  </si>
  <si>
    <t>TOTAL</t>
  </si>
  <si>
    <t>BOISSEAUX</t>
  </si>
  <si>
    <t>VC TOURY)</t>
  </si>
  <si>
    <t>BERCHERE LES PIERRES</t>
  </si>
  <si>
    <t>(TEAM PROGRESS)</t>
  </si>
  <si>
    <t>ST MAIXMES HAUTERIVE</t>
  </si>
  <si>
    <t>BOIS LE ROY</t>
  </si>
  <si>
    <t>(VC ANET)</t>
  </si>
  <si>
    <t>VOVES</t>
  </si>
  <si>
    <t>(AC SUD 28)</t>
  </si>
  <si>
    <t>MARSAUCEUX</t>
  </si>
  <si>
    <t>(DREUX CC)</t>
  </si>
  <si>
    <t>TOURY</t>
  </si>
  <si>
    <t>COURVILLE</t>
  </si>
  <si>
    <t>(EF COURVILLE)</t>
  </si>
  <si>
    <t xml:space="preserve">  </t>
  </si>
  <si>
    <t>MAINTENON</t>
  </si>
  <si>
    <t>ROUTE DES BLES</t>
  </si>
  <si>
    <t>LOIGNY LA BATAILLE</t>
  </si>
  <si>
    <t>ASCHERE LE MARCHE</t>
  </si>
  <si>
    <t>MONTAINVILLE</t>
  </si>
  <si>
    <t>TOTAL EPREUVES</t>
  </si>
  <si>
    <t xml:space="preserve">CHAMP.DEP </t>
  </si>
  <si>
    <t>NB. CLASSES</t>
  </si>
  <si>
    <t>LA CROIX DU PERCHE</t>
  </si>
  <si>
    <t>X 2 pts</t>
  </si>
  <si>
    <t>ORGANISATION</t>
  </si>
  <si>
    <t>NB. ORGANIS.</t>
  </si>
  <si>
    <t>x 5 pts</t>
  </si>
  <si>
    <t>ORG.CHAMP.DEPART.</t>
  </si>
  <si>
    <t>TOTAL CUMULE</t>
  </si>
  <si>
    <t>CLASSEMENT FINAL</t>
  </si>
  <si>
    <t>MJ AUTHON</t>
  </si>
  <si>
    <r>
      <t xml:space="preserve">       </t>
    </r>
    <r>
      <rPr>
        <b/>
        <u val="single"/>
        <sz val="22"/>
        <rFont val="Times New Roman"/>
        <family val="1"/>
      </rPr>
      <t>Tableaux des barèmes de points 2011</t>
    </r>
    <r>
      <rPr>
        <sz val="22"/>
        <rFont val="Times New Roman"/>
        <family val="1"/>
      </rPr>
      <t> :</t>
    </r>
  </si>
  <si>
    <t xml:space="preserve">           POINTS A LA PLACE</t>
  </si>
  <si>
    <t>Classement</t>
  </si>
  <si>
    <t>1ere Cat</t>
  </si>
  <si>
    <t>2éme Cat</t>
  </si>
  <si>
    <t>3éme Cat</t>
  </si>
  <si>
    <t>FEM.</t>
  </si>
  <si>
    <t>JEUNE</t>
  </si>
  <si>
    <t>12Pts</t>
  </si>
  <si>
    <t>10Pts</t>
  </si>
  <si>
    <t>8Pts</t>
  </si>
  <si>
    <t>6Pts</t>
  </si>
  <si>
    <t>4Pts</t>
  </si>
  <si>
    <t>6, 7, 8, 9, etc.…</t>
  </si>
  <si>
    <t>1Pts</t>
  </si>
  <si>
    <t>Pas de coureur</t>
  </si>
  <si>
    <t>0Pts</t>
  </si>
  <si>
    <t xml:space="preserve">                                 Si moins de 5  partants les points sont divisés par deux</t>
  </si>
  <si>
    <t>CHAMPIONNAT DEPARTEMENTAL</t>
  </si>
  <si>
    <t>Tous les coureurs classés</t>
  </si>
  <si>
    <t>2 Pts</t>
  </si>
  <si>
    <t xml:space="preserve">  POINTS A L'ORGANISATION POUR LA SAISON</t>
  </si>
  <si>
    <t>1 Epreuve</t>
  </si>
  <si>
    <t>Pts</t>
  </si>
  <si>
    <t>2 Epreuves</t>
  </si>
  <si>
    <t>3 Epreuves</t>
  </si>
  <si>
    <t>4 Epreuves</t>
  </si>
  <si>
    <t>POINTS POUR L'ORGANISATION DU CHAMPIONNAT DEPARTEMENTAL</t>
  </si>
  <si>
    <t>10 Pts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</si>
</sst>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16"/>
      <name val="Arial"/>
      <family val="2"/>
    </font>
    <font>
      <b/>
      <sz val="15"/>
      <color indexed="9"/>
      <name val="Arial"/>
      <family val="2"/>
    </font>
    <font>
      <b/>
      <sz val="16"/>
      <color indexed="13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b/>
      <u val="single"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28"/>
      <name val="Arial"/>
      <family val="2"/>
    </font>
    <font>
      <sz val="14"/>
      <color indexed="9"/>
      <name val="Arial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6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10" xfId="0" applyFont="1" applyFill="1" applyBorder="1" applyAlignment="1">
      <alignment horizontal="left" wrapText="1"/>
    </xf>
    <xf numFmtId="164" fontId="18" fillId="0" borderId="11" xfId="0" applyFont="1" applyBorder="1" applyAlignment="1">
      <alignment wrapText="1"/>
    </xf>
    <xf numFmtId="164" fontId="19" fillId="24" borderId="12" xfId="0" applyFont="1" applyFill="1" applyBorder="1" applyAlignment="1">
      <alignment horizontal="center" textRotation="90" wrapText="1"/>
    </xf>
    <xf numFmtId="164" fontId="19" fillId="24" borderId="13" xfId="0" applyFont="1" applyFill="1" applyBorder="1" applyAlignment="1">
      <alignment horizontal="center" textRotation="90" wrapText="1"/>
    </xf>
    <xf numFmtId="164" fontId="19" fillId="24" borderId="14" xfId="0" applyFont="1" applyFill="1" applyBorder="1" applyAlignment="1">
      <alignment horizontal="center" textRotation="90"/>
    </xf>
    <xf numFmtId="164" fontId="19" fillId="24" borderId="14" xfId="0" applyFont="1" applyFill="1" applyBorder="1" applyAlignment="1">
      <alignment horizontal="center" textRotation="90" wrapText="1"/>
    </xf>
    <xf numFmtId="164" fontId="19" fillId="24" borderId="15" xfId="0" applyFont="1" applyFill="1" applyBorder="1" applyAlignment="1">
      <alignment horizontal="center" textRotation="90" wrapText="1"/>
    </xf>
    <xf numFmtId="164" fontId="19" fillId="0" borderId="0" xfId="0" applyFont="1" applyFill="1" applyBorder="1" applyAlignment="1">
      <alignment horizontal="center" textRotation="90" wrapText="1"/>
    </xf>
    <xf numFmtId="164" fontId="20" fillId="0" borderId="16" xfId="0" applyFont="1" applyFill="1" applyBorder="1" applyAlignment="1">
      <alignment horizontal="left"/>
    </xf>
    <xf numFmtId="164" fontId="20" fillId="17" borderId="17" xfId="0" applyFont="1" applyFill="1" applyBorder="1" applyAlignment="1">
      <alignment/>
    </xf>
    <xf numFmtId="164" fontId="21" fillId="17" borderId="16" xfId="0" applyFont="1" applyFill="1" applyBorder="1" applyAlignment="1">
      <alignment horizontal="center"/>
    </xf>
    <xf numFmtId="164" fontId="21" fillId="17" borderId="18" xfId="0" applyFont="1" applyFill="1" applyBorder="1" applyAlignment="1">
      <alignment horizontal="center"/>
    </xf>
    <xf numFmtId="164" fontId="22" fillId="17" borderId="18" xfId="0" applyFont="1" applyFill="1" applyBorder="1" applyAlignment="1">
      <alignment horizontal="center"/>
    </xf>
    <xf numFmtId="164" fontId="0" fillId="17" borderId="18" xfId="0" applyFill="1" applyBorder="1" applyAlignment="1">
      <alignment/>
    </xf>
    <xf numFmtId="164" fontId="21" fillId="17" borderId="14" xfId="0" applyFont="1" applyFill="1" applyBorder="1" applyAlignment="1">
      <alignment horizontal="center"/>
    </xf>
    <xf numFmtId="164" fontId="0" fillId="17" borderId="19" xfId="0" applyFill="1" applyBorder="1" applyAlignment="1">
      <alignment/>
    </xf>
    <xf numFmtId="164" fontId="21" fillId="0" borderId="10" xfId="0" applyFont="1" applyFill="1" applyBorder="1" applyAlignment="1">
      <alignment horizontal="left"/>
    </xf>
    <xf numFmtId="164" fontId="23" fillId="0" borderId="20" xfId="0" applyFont="1" applyBorder="1" applyAlignment="1">
      <alignment/>
    </xf>
    <xf numFmtId="164" fontId="21" fillId="0" borderId="10" xfId="0" applyFont="1" applyFill="1" applyBorder="1" applyAlignment="1">
      <alignment horizontal="center"/>
    </xf>
    <xf numFmtId="164" fontId="21" fillId="0" borderId="21" xfId="0" applyFont="1" applyFill="1" applyBorder="1" applyAlignment="1">
      <alignment horizontal="center"/>
    </xf>
    <xf numFmtId="164" fontId="22" fillId="0" borderId="22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21" fillId="0" borderId="23" xfId="0" applyFont="1" applyFill="1" applyBorder="1" applyAlignment="1">
      <alignment horizontal="center"/>
    </xf>
    <xf numFmtId="164" fontId="21" fillId="0" borderId="24" xfId="0" applyFont="1" applyFill="1" applyBorder="1" applyAlignment="1">
      <alignment horizontal="left"/>
    </xf>
    <xf numFmtId="164" fontId="23" fillId="0" borderId="24" xfId="0" applyFont="1" applyBorder="1" applyAlignment="1">
      <alignment/>
    </xf>
    <xf numFmtId="164" fontId="21" fillId="0" borderId="25" xfId="0" applyFont="1" applyFill="1" applyBorder="1" applyAlignment="1">
      <alignment horizontal="center"/>
    </xf>
    <xf numFmtId="164" fontId="21" fillId="0" borderId="26" xfId="0" applyFont="1" applyFill="1" applyBorder="1" applyAlignment="1">
      <alignment horizontal="center"/>
    </xf>
    <xf numFmtId="164" fontId="22" fillId="0" borderId="27" xfId="0" applyFont="1" applyFill="1" applyBorder="1" applyAlignment="1">
      <alignment horizontal="center"/>
    </xf>
    <xf numFmtId="164" fontId="21" fillId="0" borderId="28" xfId="0" applyFont="1" applyFill="1" applyBorder="1" applyAlignment="1">
      <alignment horizontal="center"/>
    </xf>
    <xf numFmtId="165" fontId="21" fillId="0" borderId="24" xfId="0" applyNumberFormat="1" applyFont="1" applyFill="1" applyBorder="1" applyAlignment="1">
      <alignment horizontal="left"/>
    </xf>
    <xf numFmtId="164" fontId="23" fillId="0" borderId="29" xfId="0" applyFont="1" applyBorder="1" applyAlignment="1">
      <alignment/>
    </xf>
    <xf numFmtId="164" fontId="21" fillId="0" borderId="24" xfId="0" applyFont="1" applyFill="1" applyBorder="1" applyAlignment="1">
      <alignment horizontal="center"/>
    </xf>
    <xf numFmtId="164" fontId="21" fillId="0" borderId="30" xfId="0" applyFont="1" applyFill="1" applyBorder="1" applyAlignment="1">
      <alignment horizontal="center"/>
    </xf>
    <xf numFmtId="164" fontId="22" fillId="0" borderId="31" xfId="0" applyFont="1" applyFill="1" applyBorder="1" applyAlignment="1">
      <alignment horizontal="center"/>
    </xf>
    <xf numFmtId="164" fontId="21" fillId="0" borderId="32" xfId="0" applyFont="1" applyFill="1" applyBorder="1" applyAlignment="1">
      <alignment horizontal="center"/>
    </xf>
    <xf numFmtId="164" fontId="23" fillId="0" borderId="25" xfId="0" applyFont="1" applyBorder="1" applyAlignment="1">
      <alignment/>
    </xf>
    <xf numFmtId="164" fontId="0" fillId="0" borderId="26" xfId="0" applyFont="1" applyFill="1" applyBorder="1" applyAlignment="1">
      <alignment horizontal="center"/>
    </xf>
    <xf numFmtId="164" fontId="0" fillId="0" borderId="28" xfId="0" applyFont="1" applyFill="1" applyBorder="1" applyAlignment="1">
      <alignment horizontal="center"/>
    </xf>
    <xf numFmtId="164" fontId="21" fillId="0" borderId="33" xfId="0" applyFont="1" applyFill="1" applyBorder="1" applyAlignment="1">
      <alignment horizontal="left"/>
    </xf>
    <xf numFmtId="164" fontId="24" fillId="24" borderId="16" xfId="0" applyFont="1" applyFill="1" applyBorder="1" applyAlignment="1">
      <alignment/>
    </xf>
    <xf numFmtId="164" fontId="25" fillId="24" borderId="16" xfId="0" applyFont="1" applyFill="1" applyBorder="1" applyAlignment="1">
      <alignment horizontal="center"/>
    </xf>
    <xf numFmtId="164" fontId="25" fillId="24" borderId="14" xfId="0" applyFont="1" applyFill="1" applyBorder="1" applyAlignment="1">
      <alignment horizontal="center"/>
    </xf>
    <xf numFmtId="164" fontId="25" fillId="24" borderId="17" xfId="0" applyFont="1" applyFill="1" applyBorder="1" applyAlignment="1">
      <alignment horizontal="center"/>
    </xf>
    <xf numFmtId="164" fontId="22" fillId="0" borderId="24" xfId="0" applyFont="1" applyFill="1" applyBorder="1" applyAlignment="1">
      <alignment horizontal="left"/>
    </xf>
    <xf numFmtId="164" fontId="22" fillId="0" borderId="20" xfId="0" applyFont="1" applyBorder="1" applyAlignment="1">
      <alignment horizontal="center"/>
    </xf>
    <xf numFmtId="164" fontId="22" fillId="0" borderId="34" xfId="0" applyFont="1" applyBorder="1" applyAlignment="1">
      <alignment horizontal="center"/>
    </xf>
    <xf numFmtId="164" fontId="22" fillId="0" borderId="35" xfId="0" applyFont="1" applyBorder="1" applyAlignment="1">
      <alignment horizontal="center"/>
    </xf>
    <xf numFmtId="164" fontId="22" fillId="0" borderId="31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1" fillId="0" borderId="30" xfId="0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22" fillId="0" borderId="24" xfId="0" applyFont="1" applyBorder="1" applyAlignment="1">
      <alignment horizontal="center"/>
    </xf>
    <xf numFmtId="164" fontId="22" fillId="0" borderId="27" xfId="0" applyFont="1" applyBorder="1" applyAlignment="1">
      <alignment horizontal="center"/>
    </xf>
    <xf numFmtId="164" fontId="22" fillId="0" borderId="36" xfId="0" applyFont="1" applyBorder="1" applyAlignment="1">
      <alignment horizontal="center"/>
    </xf>
    <xf numFmtId="164" fontId="21" fillId="0" borderId="26" xfId="0" applyFont="1" applyBorder="1" applyAlignment="1">
      <alignment horizontal="center"/>
    </xf>
    <xf numFmtId="164" fontId="21" fillId="0" borderId="28" xfId="0" applyFont="1" applyBorder="1" applyAlignment="1">
      <alignment horizontal="center"/>
    </xf>
    <xf numFmtId="165" fontId="22" fillId="0" borderId="24" xfId="0" applyNumberFormat="1" applyFont="1" applyFill="1" applyBorder="1" applyAlignment="1">
      <alignment horizontal="left"/>
    </xf>
    <xf numFmtId="164" fontId="22" fillId="0" borderId="29" xfId="0" applyFont="1" applyBorder="1" applyAlignment="1">
      <alignment horizontal="center"/>
    </xf>
    <xf numFmtId="164" fontId="22" fillId="0" borderId="37" xfId="0" applyFont="1" applyBorder="1" applyAlignment="1">
      <alignment horizontal="center"/>
    </xf>
    <xf numFmtId="164" fontId="22" fillId="0" borderId="38" xfId="0" applyFont="1" applyBorder="1" applyAlignment="1">
      <alignment horizontal="center"/>
    </xf>
    <xf numFmtId="164" fontId="22" fillId="0" borderId="30" xfId="0" applyFont="1" applyBorder="1" applyAlignment="1">
      <alignment horizontal="center"/>
    </xf>
    <xf numFmtId="164" fontId="21" fillId="0" borderId="32" xfId="0" applyFont="1" applyBorder="1" applyAlignment="1">
      <alignment horizontal="center"/>
    </xf>
    <xf numFmtId="164" fontId="22" fillId="0" borderId="25" xfId="0" applyFont="1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22" fillId="0" borderId="39" xfId="0" applyFont="1" applyBorder="1" applyAlignment="1">
      <alignment horizontal="center"/>
    </xf>
    <xf numFmtId="164" fontId="21" fillId="0" borderId="40" xfId="0" applyFont="1" applyBorder="1" applyAlignment="1">
      <alignment horizontal="center"/>
    </xf>
    <xf numFmtId="164" fontId="0" fillId="0" borderId="41" xfId="0" applyBorder="1" applyAlignment="1">
      <alignment horizontal="center"/>
    </xf>
    <xf numFmtId="164" fontId="21" fillId="0" borderId="41" xfId="0" applyFont="1" applyBorder="1" applyAlignment="1">
      <alignment horizontal="center"/>
    </xf>
    <xf numFmtId="164" fontId="0" fillId="0" borderId="42" xfId="0" applyBorder="1" applyAlignment="1">
      <alignment horizontal="center"/>
    </xf>
    <xf numFmtId="164" fontId="22" fillId="0" borderId="33" xfId="0" applyFont="1" applyFill="1" applyBorder="1" applyAlignment="1">
      <alignment horizontal="left"/>
    </xf>
    <xf numFmtId="164" fontId="22" fillId="0" borderId="10" xfId="0" applyFont="1" applyFill="1" applyBorder="1" applyAlignment="1">
      <alignment horizontal="left"/>
    </xf>
    <xf numFmtId="164" fontId="23" fillId="0" borderId="20" xfId="0" applyFont="1" applyFill="1" applyBorder="1" applyAlignment="1">
      <alignment/>
    </xf>
    <xf numFmtId="164" fontId="22" fillId="0" borderId="20" xfId="0" applyFont="1" applyFill="1" applyBorder="1" applyAlignment="1">
      <alignment horizontal="center"/>
    </xf>
    <xf numFmtId="164" fontId="22" fillId="0" borderId="34" xfId="0" applyFont="1" applyFill="1" applyBorder="1" applyAlignment="1">
      <alignment horizontal="center"/>
    </xf>
    <xf numFmtId="164" fontId="22" fillId="0" borderId="35" xfId="0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1" fillId="0" borderId="21" xfId="0" applyFont="1" applyBorder="1" applyAlignment="1">
      <alignment horizontal="center"/>
    </xf>
    <xf numFmtId="164" fontId="21" fillId="0" borderId="23" xfId="0" applyFont="1" applyBorder="1" applyAlignment="1">
      <alignment horizontal="center"/>
    </xf>
    <xf numFmtId="164" fontId="22" fillId="0" borderId="24" xfId="0" applyFont="1" applyFill="1" applyBorder="1" applyAlignment="1">
      <alignment horizontal="left" wrapText="1"/>
    </xf>
    <xf numFmtId="164" fontId="23" fillId="0" borderId="24" xfId="0" applyFont="1" applyFill="1" applyBorder="1" applyAlignment="1">
      <alignment/>
    </xf>
    <xf numFmtId="164" fontId="22" fillId="0" borderId="25" xfId="0" applyFont="1" applyFill="1" applyBorder="1" applyAlignment="1">
      <alignment horizontal="center"/>
    </xf>
    <xf numFmtId="164" fontId="22" fillId="0" borderId="36" xfId="0" applyFont="1" applyFill="1" applyBorder="1" applyAlignment="1">
      <alignment horizontal="center"/>
    </xf>
    <xf numFmtId="164" fontId="23" fillId="0" borderId="25" xfId="0" applyFont="1" applyFill="1" applyBorder="1" applyAlignment="1">
      <alignment/>
    </xf>
    <xf numFmtId="164" fontId="22" fillId="0" borderId="26" xfId="0" applyFont="1" applyFill="1" applyBorder="1" applyAlignment="1">
      <alignment horizontal="center"/>
    </xf>
    <xf numFmtId="164" fontId="23" fillId="0" borderId="24" xfId="0" applyFont="1" applyFill="1" applyBorder="1" applyAlignment="1">
      <alignment horizontal="left"/>
    </xf>
    <xf numFmtId="164" fontId="23" fillId="0" borderId="33" xfId="0" applyFont="1" applyFill="1" applyBorder="1" applyAlignment="1">
      <alignment/>
    </xf>
    <xf numFmtId="164" fontId="22" fillId="0" borderId="24" xfId="0" applyFont="1" applyFill="1" applyBorder="1" applyAlignment="1">
      <alignment horizontal="center"/>
    </xf>
    <xf numFmtId="164" fontId="22" fillId="0" borderId="43" xfId="0" applyFont="1" applyFill="1" applyBorder="1" applyAlignment="1">
      <alignment horizontal="center"/>
    </xf>
    <xf numFmtId="164" fontId="22" fillId="0" borderId="39" xfId="0" applyFont="1" applyFill="1" applyBorder="1" applyAlignment="1">
      <alignment horizontal="center"/>
    </xf>
    <xf numFmtId="164" fontId="21" fillId="0" borderId="40" xfId="0" applyFont="1" applyFill="1" applyBorder="1" applyAlignment="1">
      <alignment horizontal="center"/>
    </xf>
    <xf numFmtId="164" fontId="21" fillId="0" borderId="41" xfId="0" applyFont="1" applyFill="1" applyBorder="1" applyAlignment="1">
      <alignment horizontal="center"/>
    </xf>
    <xf numFmtId="164" fontId="23" fillId="0" borderId="33" xfId="0" applyFont="1" applyFill="1" applyBorder="1" applyAlignment="1">
      <alignment horizontal="left"/>
    </xf>
    <xf numFmtId="164" fontId="0" fillId="0" borderId="21" xfId="0" applyFill="1" applyBorder="1" applyAlignment="1">
      <alignment horizontal="center"/>
    </xf>
    <xf numFmtId="164" fontId="0" fillId="0" borderId="26" xfId="0" applyFill="1" applyBorder="1" applyAlignment="1">
      <alignment horizontal="center"/>
    </xf>
    <xf numFmtId="164" fontId="0" fillId="0" borderId="30" xfId="0" applyFill="1" applyBorder="1" applyAlignment="1">
      <alignment horizontal="center"/>
    </xf>
    <xf numFmtId="164" fontId="21" fillId="0" borderId="27" xfId="0" applyFont="1" applyFill="1" applyBorder="1" applyAlignment="1">
      <alignment horizontal="center"/>
    </xf>
    <xf numFmtId="164" fontId="0" fillId="0" borderId="41" xfId="0" applyFill="1" applyBorder="1" applyAlignment="1">
      <alignment horizontal="center"/>
    </xf>
    <xf numFmtId="164" fontId="21" fillId="0" borderId="42" xfId="0" applyFont="1" applyFill="1" applyBorder="1" applyAlignment="1">
      <alignment horizontal="center"/>
    </xf>
    <xf numFmtId="164" fontId="23" fillId="0" borderId="44" xfId="0" applyFont="1" applyFill="1" applyBorder="1" applyAlignment="1">
      <alignment/>
    </xf>
    <xf numFmtId="164" fontId="22" fillId="0" borderId="44" xfId="0" applyFont="1" applyFill="1" applyBorder="1" applyAlignment="1">
      <alignment horizontal="center"/>
    </xf>
    <xf numFmtId="164" fontId="22" fillId="0" borderId="45" xfId="0" applyFont="1" applyFill="1" applyBorder="1" applyAlignment="1">
      <alignment horizontal="center"/>
    </xf>
    <xf numFmtId="164" fontId="22" fillId="0" borderId="46" xfId="0" applyFont="1" applyFill="1" applyBorder="1" applyAlignment="1">
      <alignment horizontal="center"/>
    </xf>
    <xf numFmtId="164" fontId="22" fillId="0" borderId="38" xfId="0" applyFont="1" applyFill="1" applyBorder="1" applyAlignment="1">
      <alignment horizontal="center"/>
    </xf>
    <xf numFmtId="164" fontId="21" fillId="0" borderId="47" xfId="0" applyFont="1" applyFill="1" applyBorder="1" applyAlignment="1">
      <alignment horizontal="center"/>
    </xf>
    <xf numFmtId="164" fontId="21" fillId="0" borderId="48" xfId="0" applyFont="1" applyFill="1" applyBorder="1" applyAlignment="1">
      <alignment horizontal="center"/>
    </xf>
    <xf numFmtId="164" fontId="21" fillId="0" borderId="49" xfId="0" applyFont="1" applyFill="1" applyBorder="1" applyAlignment="1">
      <alignment horizontal="center"/>
    </xf>
    <xf numFmtId="164" fontId="23" fillId="0" borderId="44" xfId="0" applyFont="1" applyBorder="1" applyAlignment="1">
      <alignment/>
    </xf>
    <xf numFmtId="164" fontId="21" fillId="0" borderId="49" xfId="0" applyFont="1" applyBorder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22" fillId="0" borderId="21" xfId="0" applyFont="1" applyFill="1" applyBorder="1" applyAlignment="1">
      <alignment horizontal="center"/>
    </xf>
    <xf numFmtId="164" fontId="22" fillId="0" borderId="30" xfId="0" applyFont="1" applyFill="1" applyBorder="1" applyAlignment="1">
      <alignment horizontal="center"/>
    </xf>
    <xf numFmtId="164" fontId="22" fillId="0" borderId="50" xfId="0" applyFont="1" applyFill="1" applyBorder="1" applyAlignment="1">
      <alignment horizontal="center"/>
    </xf>
    <xf numFmtId="164" fontId="22" fillId="0" borderId="51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2" fillId="0" borderId="41" xfId="0" applyFont="1" applyFill="1" applyBorder="1" applyAlignment="1">
      <alignment horizontal="center"/>
    </xf>
    <xf numFmtId="164" fontId="23" fillId="0" borderId="52" xfId="0" applyFont="1" applyFill="1" applyBorder="1" applyAlignment="1">
      <alignment horizontal="left"/>
    </xf>
    <xf numFmtId="164" fontId="22" fillId="0" borderId="23" xfId="0" applyFont="1" applyFill="1" applyBorder="1" applyAlignment="1">
      <alignment horizontal="center"/>
    </xf>
    <xf numFmtId="164" fontId="22" fillId="0" borderId="28" xfId="0" applyFont="1" applyFill="1" applyBorder="1" applyAlignment="1">
      <alignment horizontal="center"/>
    </xf>
    <xf numFmtId="164" fontId="22" fillId="0" borderId="32" xfId="0" applyFont="1" applyFill="1" applyBorder="1" applyAlignment="1">
      <alignment horizontal="center"/>
    </xf>
    <xf numFmtId="164" fontId="22" fillId="0" borderId="53" xfId="0" applyFont="1" applyFill="1" applyBorder="1" applyAlignment="1">
      <alignment horizontal="center"/>
    </xf>
    <xf numFmtId="164" fontId="22" fillId="0" borderId="40" xfId="0" applyFont="1" applyFill="1" applyBorder="1" applyAlignment="1">
      <alignment horizontal="center"/>
    </xf>
    <xf numFmtId="164" fontId="22" fillId="0" borderId="54" xfId="0" applyFont="1" applyFill="1" applyBorder="1" applyAlignment="1">
      <alignment horizontal="center"/>
    </xf>
    <xf numFmtId="164" fontId="22" fillId="0" borderId="49" xfId="0" applyFont="1" applyFill="1" applyBorder="1" applyAlignment="1">
      <alignment horizontal="center"/>
    </xf>
    <xf numFmtId="164" fontId="22" fillId="0" borderId="55" xfId="0" applyFont="1" applyBorder="1" applyAlignment="1">
      <alignment horizontal="center"/>
    </xf>
    <xf numFmtId="165" fontId="22" fillId="0" borderId="56" xfId="0" applyNumberFormat="1" applyFont="1" applyFill="1" applyBorder="1" applyAlignment="1">
      <alignment horizontal="left"/>
    </xf>
    <xf numFmtId="164" fontId="22" fillId="0" borderId="26" xfId="0" applyFont="1" applyBorder="1" applyAlignment="1">
      <alignment horizontal="center"/>
    </xf>
    <xf numFmtId="164" fontId="23" fillId="0" borderId="56" xfId="0" applyFont="1" applyFill="1" applyBorder="1" applyAlignment="1">
      <alignment horizontal="left"/>
    </xf>
    <xf numFmtId="164" fontId="22" fillId="0" borderId="43" xfId="0" applyFont="1" applyBorder="1" applyAlignment="1">
      <alignment horizontal="center"/>
    </xf>
    <xf numFmtId="164" fontId="26" fillId="24" borderId="16" xfId="0" applyFont="1" applyFill="1" applyBorder="1" applyAlignment="1">
      <alignment/>
    </xf>
    <xf numFmtId="164" fontId="23" fillId="0" borderId="33" xfId="0" applyFont="1" applyBorder="1" applyAlignment="1">
      <alignment/>
    </xf>
    <xf numFmtId="164" fontId="22" fillId="0" borderId="33" xfId="0" applyFont="1" applyFill="1" applyBorder="1" applyAlignment="1">
      <alignment horizontal="center"/>
    </xf>
    <xf numFmtId="164" fontId="22" fillId="0" borderId="42" xfId="0" applyFont="1" applyFill="1" applyBorder="1" applyAlignment="1">
      <alignment horizontal="center"/>
    </xf>
    <xf numFmtId="164" fontId="22" fillId="0" borderId="44" xfId="0" applyFont="1" applyBorder="1" applyAlignment="1">
      <alignment horizontal="center"/>
    </xf>
    <xf numFmtId="164" fontId="22" fillId="0" borderId="45" xfId="0" applyFont="1" applyBorder="1" applyAlignment="1">
      <alignment horizontal="center"/>
    </xf>
    <xf numFmtId="164" fontId="22" fillId="0" borderId="46" xfId="0" applyFont="1" applyBorder="1" applyAlignment="1">
      <alignment horizontal="center"/>
    </xf>
    <xf numFmtId="164" fontId="22" fillId="0" borderId="22" xfId="0" applyFont="1" applyBorder="1" applyAlignment="1">
      <alignment horizontal="center"/>
    </xf>
    <xf numFmtId="164" fontId="22" fillId="0" borderId="11" xfId="0" applyFont="1" applyFill="1" applyBorder="1" applyAlignment="1">
      <alignment horizontal="center"/>
    </xf>
    <xf numFmtId="164" fontId="22" fillId="0" borderId="33" xfId="0" applyFont="1" applyBorder="1" applyAlignment="1">
      <alignment horizontal="center"/>
    </xf>
    <xf numFmtId="164" fontId="25" fillId="24" borderId="15" xfId="0" applyFont="1" applyFill="1" applyBorder="1" applyAlignment="1">
      <alignment horizontal="center"/>
    </xf>
    <xf numFmtId="164" fontId="22" fillId="0" borderId="57" xfId="0" applyFont="1" applyFill="1" applyBorder="1" applyAlignment="1">
      <alignment horizontal="left"/>
    </xf>
    <xf numFmtId="164" fontId="22" fillId="0" borderId="56" xfId="0" applyFont="1" applyFill="1" applyBorder="1" applyAlignment="1">
      <alignment horizontal="left"/>
    </xf>
    <xf numFmtId="164" fontId="0" fillId="0" borderId="33" xfId="0" applyFill="1" applyBorder="1" applyAlignment="1">
      <alignment horizontal="left"/>
    </xf>
    <xf numFmtId="164" fontId="27" fillId="17" borderId="16" xfId="0" applyFont="1" applyFill="1" applyBorder="1" applyAlignment="1">
      <alignment/>
    </xf>
    <xf numFmtId="164" fontId="28" fillId="17" borderId="12" xfId="0" applyFont="1" applyFill="1" applyBorder="1" applyAlignment="1">
      <alignment horizontal="center"/>
    </xf>
    <xf numFmtId="164" fontId="0" fillId="0" borderId="16" xfId="0" applyFill="1" applyBorder="1" applyAlignment="1">
      <alignment horizontal="left"/>
    </xf>
    <xf numFmtId="164" fontId="21" fillId="0" borderId="16" xfId="0" applyFont="1" applyFill="1" applyBorder="1" applyAlignment="1">
      <alignment/>
    </xf>
    <xf numFmtId="164" fontId="28" fillId="0" borderId="16" xfId="0" applyFont="1" applyFill="1" applyBorder="1" applyAlignment="1">
      <alignment horizontal="center"/>
    </xf>
    <xf numFmtId="164" fontId="28" fillId="0" borderId="18" xfId="0" applyFont="1" applyFill="1" applyBorder="1" applyAlignment="1">
      <alignment horizontal="center"/>
    </xf>
    <xf numFmtId="164" fontId="21" fillId="0" borderId="18" xfId="0" applyFont="1" applyBorder="1" applyAlignment="1">
      <alignment horizontal="center"/>
    </xf>
    <xf numFmtId="164" fontId="21" fillId="0" borderId="14" xfId="0" applyFont="1" applyBorder="1" applyAlignment="1">
      <alignment horizontal="center"/>
    </xf>
    <xf numFmtId="164" fontId="21" fillId="0" borderId="19" xfId="0" applyFont="1" applyBorder="1" applyAlignment="1">
      <alignment horizontal="center"/>
    </xf>
    <xf numFmtId="164" fontId="29" fillId="0" borderId="10" xfId="0" applyFont="1" applyFill="1" applyBorder="1" applyAlignment="1">
      <alignment horizontal="left"/>
    </xf>
    <xf numFmtId="164" fontId="29" fillId="0" borderId="10" xfId="0" applyFont="1" applyFill="1" applyBorder="1" applyAlignment="1">
      <alignment/>
    </xf>
    <xf numFmtId="164" fontId="29" fillId="0" borderId="58" xfId="0" applyFont="1" applyFill="1" applyBorder="1" applyAlignment="1">
      <alignment horizontal="center"/>
    </xf>
    <xf numFmtId="164" fontId="29" fillId="0" borderId="30" xfId="0" applyFont="1" applyFill="1" applyBorder="1" applyAlignment="1">
      <alignment horizontal="center"/>
    </xf>
    <xf numFmtId="164" fontId="29" fillId="0" borderId="22" xfId="0" applyFont="1" applyBorder="1" applyAlignment="1">
      <alignment horizontal="center"/>
    </xf>
    <xf numFmtId="164" fontId="29" fillId="0" borderId="30" xfId="0" applyFont="1" applyBorder="1" applyAlignment="1">
      <alignment horizontal="center"/>
    </xf>
    <xf numFmtId="164" fontId="29" fillId="0" borderId="32" xfId="0" applyFont="1" applyBorder="1" applyAlignment="1">
      <alignment horizontal="center"/>
    </xf>
    <xf numFmtId="164" fontId="30" fillId="0" borderId="33" xfId="0" applyFont="1" applyFill="1" applyBorder="1" applyAlignment="1">
      <alignment horizontal="left"/>
    </xf>
    <xf numFmtId="164" fontId="20" fillId="24" borderId="16" xfId="0" applyFont="1" applyFill="1" applyBorder="1" applyAlignment="1">
      <alignment/>
    </xf>
    <xf numFmtId="164" fontId="29" fillId="24" borderId="12" xfId="0" applyFont="1" applyFill="1" applyBorder="1" applyAlignment="1">
      <alignment horizontal="center"/>
    </xf>
    <xf numFmtId="164" fontId="29" fillId="24" borderId="16" xfId="0" applyFont="1" applyFill="1" applyBorder="1" applyAlignment="1">
      <alignment horizontal="center"/>
    </xf>
    <xf numFmtId="164" fontId="29" fillId="24" borderId="17" xfId="0" applyFont="1" applyFill="1" applyBorder="1" applyAlignment="1">
      <alignment horizontal="center"/>
    </xf>
    <xf numFmtId="164" fontId="29" fillId="0" borderId="24" xfId="0" applyFont="1" applyFill="1" applyBorder="1" applyAlignment="1">
      <alignment horizontal="left"/>
    </xf>
    <xf numFmtId="164" fontId="21" fillId="0" borderId="24" xfId="0" applyFont="1" applyFill="1" applyBorder="1" applyAlignment="1">
      <alignment/>
    </xf>
    <xf numFmtId="164" fontId="29" fillId="0" borderId="59" xfId="0" applyFont="1" applyFill="1" applyBorder="1" applyAlignment="1">
      <alignment horizontal="center"/>
    </xf>
    <xf numFmtId="164" fontId="29" fillId="0" borderId="22" xfId="0" applyFont="1" applyFill="1" applyBorder="1" applyAlignment="1">
      <alignment horizontal="center"/>
    </xf>
    <xf numFmtId="164" fontId="29" fillId="0" borderId="11" xfId="0" applyFont="1" applyFill="1" applyBorder="1" applyAlignment="1">
      <alignment horizontal="center"/>
    </xf>
    <xf numFmtId="164" fontId="29" fillId="0" borderId="14" xfId="0" applyFont="1" applyBorder="1" applyAlignment="1">
      <alignment horizontal="center"/>
    </xf>
    <xf numFmtId="164" fontId="29" fillId="0" borderId="15" xfId="0" applyFont="1" applyBorder="1" applyAlignment="1">
      <alignment horizontal="center"/>
    </xf>
    <xf numFmtId="164" fontId="21" fillId="0" borderId="16" xfId="0" applyFont="1" applyFill="1" applyBorder="1" applyAlignment="1">
      <alignment horizontal="left"/>
    </xf>
    <xf numFmtId="164" fontId="30" fillId="0" borderId="33" xfId="0" applyFont="1" applyBorder="1" applyAlignment="1">
      <alignment horizontal="left"/>
    </xf>
    <xf numFmtId="164" fontId="29" fillId="0" borderId="12" xfId="0" applyFont="1" applyFill="1" applyBorder="1" applyAlignment="1">
      <alignment horizontal="center"/>
    </xf>
    <xf numFmtId="164" fontId="29" fillId="0" borderId="13" xfId="0" applyFont="1" applyFill="1" applyBorder="1" applyAlignment="1">
      <alignment horizontal="center"/>
    </xf>
    <xf numFmtId="164" fontId="31" fillId="0" borderId="13" xfId="0" applyFont="1" applyFill="1" applyBorder="1" applyAlignment="1">
      <alignment horizontal="center"/>
    </xf>
    <xf numFmtId="164" fontId="31" fillId="0" borderId="18" xfId="0" applyFont="1" applyFill="1" applyBorder="1" applyAlignment="1">
      <alignment horizontal="center"/>
    </xf>
    <xf numFmtId="164" fontId="31" fillId="0" borderId="14" xfId="0" applyFont="1" applyBorder="1" applyAlignment="1">
      <alignment horizontal="center"/>
    </xf>
    <xf numFmtId="164" fontId="31" fillId="0" borderId="15" xfId="0" applyFont="1" applyBorder="1" applyAlignment="1">
      <alignment horizontal="center"/>
    </xf>
    <xf numFmtId="164" fontId="0" fillId="0" borderId="24" xfId="0" applyFill="1" applyBorder="1" applyAlignment="1">
      <alignment/>
    </xf>
    <xf numFmtId="164" fontId="32" fillId="0" borderId="58" xfId="0" applyFont="1" applyFill="1" applyBorder="1" applyAlignment="1">
      <alignment horizontal="center"/>
    </xf>
    <xf numFmtId="164" fontId="32" fillId="0" borderId="31" xfId="0" applyFont="1" applyFill="1" applyBorder="1" applyAlignment="1">
      <alignment horizontal="center"/>
    </xf>
    <xf numFmtId="164" fontId="28" fillId="0" borderId="31" xfId="0" applyFont="1" applyFill="1" applyBorder="1" applyAlignment="1">
      <alignment horizontal="center"/>
    </xf>
    <xf numFmtId="164" fontId="32" fillId="0" borderId="0" xfId="0" applyFont="1" applyFill="1" applyBorder="1" applyAlignment="1">
      <alignment horizontal="center"/>
    </xf>
    <xf numFmtId="164" fontId="21" fillId="0" borderId="43" xfId="0" applyFont="1" applyFill="1" applyBorder="1" applyAlignment="1">
      <alignment horizontal="center"/>
    </xf>
    <xf numFmtId="164" fontId="33" fillId="17" borderId="16" xfId="0" applyFont="1" applyFill="1" applyBorder="1" applyAlignment="1">
      <alignment/>
    </xf>
    <xf numFmtId="164" fontId="28" fillId="17" borderId="16" xfId="0" applyFont="1" applyFill="1" applyBorder="1" applyAlignment="1">
      <alignment horizontal="center"/>
    </xf>
    <xf numFmtId="164" fontId="28" fillId="17" borderId="13" xfId="0" applyFont="1" applyFill="1" applyBorder="1" applyAlignment="1">
      <alignment horizontal="center"/>
    </xf>
    <xf numFmtId="164" fontId="28" fillId="17" borderId="17" xfId="0" applyFont="1" applyFill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57" xfId="0" applyBorder="1" applyAlignment="1">
      <alignment horizontal="center"/>
    </xf>
    <xf numFmtId="164" fontId="34" fillId="25" borderId="33" xfId="0" applyFont="1" applyFill="1" applyBorder="1" applyAlignment="1">
      <alignment horizontal="left"/>
    </xf>
    <xf numFmtId="164" fontId="21" fillId="25" borderId="16" xfId="0" applyFont="1" applyFill="1" applyBorder="1" applyAlignment="1">
      <alignment/>
    </xf>
    <xf numFmtId="164" fontId="33" fillId="25" borderId="16" xfId="0" applyFont="1" applyFill="1" applyBorder="1" applyAlignment="1">
      <alignment horizontal="center"/>
    </xf>
    <xf numFmtId="164" fontId="33" fillId="25" borderId="14" xfId="0" applyFont="1" applyFill="1" applyBorder="1" applyAlignment="1">
      <alignment horizontal="center"/>
    </xf>
    <xf numFmtId="164" fontId="33" fillId="25" borderId="17" xfId="0" applyFont="1" applyFill="1" applyBorder="1" applyAlignment="1">
      <alignment horizontal="center"/>
    </xf>
    <xf numFmtId="164" fontId="35" fillId="0" borderId="0" xfId="0" applyFont="1" applyAlignment="1">
      <alignment/>
    </xf>
    <xf numFmtId="164" fontId="36" fillId="24" borderId="12" xfId="0" applyFont="1" applyFill="1" applyBorder="1" applyAlignment="1">
      <alignment horizontal="center" textRotation="90" wrapText="1"/>
    </xf>
    <xf numFmtId="164" fontId="36" fillId="24" borderId="13" xfId="0" applyFont="1" applyFill="1" applyBorder="1" applyAlignment="1">
      <alignment horizontal="center" textRotation="90" wrapText="1"/>
    </xf>
    <xf numFmtId="164" fontId="36" fillId="24" borderId="14" xfId="0" applyFont="1" applyFill="1" applyBorder="1" applyAlignment="1">
      <alignment horizontal="center" textRotation="90" wrapText="1"/>
    </xf>
    <xf numFmtId="164" fontId="36" fillId="24" borderId="14" xfId="0" applyFont="1" applyFill="1" applyBorder="1" applyAlignment="1">
      <alignment horizontal="center" textRotation="90"/>
    </xf>
    <xf numFmtId="164" fontId="36" fillId="24" borderId="15" xfId="0" applyFont="1" applyFill="1" applyBorder="1" applyAlignment="1">
      <alignment horizontal="center" textRotation="90" wrapText="1"/>
    </xf>
    <xf numFmtId="164" fontId="35" fillId="0" borderId="16" xfId="0" applyFont="1" applyFill="1" applyBorder="1" applyAlignment="1">
      <alignment horizontal="left"/>
    </xf>
    <xf numFmtId="164" fontId="37" fillId="17" borderId="16" xfId="0" applyFont="1" applyFill="1" applyBorder="1" applyAlignment="1">
      <alignment/>
    </xf>
    <xf numFmtId="164" fontId="38" fillId="17" borderId="12" xfId="0" applyFont="1" applyFill="1" applyBorder="1" applyAlignment="1">
      <alignment horizontal="center"/>
    </xf>
    <xf numFmtId="164" fontId="38" fillId="17" borderId="17" xfId="0" applyFont="1" applyFill="1" applyBorder="1" applyAlignment="1">
      <alignment horizontal="center"/>
    </xf>
    <xf numFmtId="164" fontId="38" fillId="17" borderId="13" xfId="0" applyFont="1" applyFill="1" applyBorder="1" applyAlignment="1">
      <alignment horizontal="center"/>
    </xf>
    <xf numFmtId="164" fontId="38" fillId="17" borderId="16" xfId="0" applyFont="1" applyFill="1" applyBorder="1" applyAlignment="1">
      <alignment horizontal="center"/>
    </xf>
    <xf numFmtId="164" fontId="37" fillId="25" borderId="33" xfId="0" applyFont="1" applyFill="1" applyBorder="1" applyAlignment="1">
      <alignment horizontal="left"/>
    </xf>
    <xf numFmtId="164" fontId="38" fillId="25" borderId="16" xfId="0" applyFont="1" applyFill="1" applyBorder="1" applyAlignment="1">
      <alignment/>
    </xf>
    <xf numFmtId="164" fontId="37" fillId="25" borderId="16" xfId="0" applyFont="1" applyFill="1" applyBorder="1" applyAlignment="1">
      <alignment horizontal="center"/>
    </xf>
    <xf numFmtId="164" fontId="37" fillId="25" borderId="17" xfId="0" applyFont="1" applyFill="1" applyBorder="1" applyAlignment="1">
      <alignment horizontal="center"/>
    </xf>
    <xf numFmtId="164" fontId="37" fillId="25" borderId="14" xfId="0" applyFont="1" applyFill="1" applyBorder="1" applyAlignment="1">
      <alignment horizontal="center"/>
    </xf>
    <xf numFmtId="164" fontId="39" fillId="0" borderId="0" xfId="0" applyFont="1" applyAlignment="1">
      <alignment/>
    </xf>
    <xf numFmtId="164" fontId="42" fillId="0" borderId="0" xfId="0" applyFont="1" applyAlignment="1">
      <alignment/>
    </xf>
    <xf numFmtId="164" fontId="43" fillId="26" borderId="16" xfId="0" applyFont="1" applyFill="1" applyBorder="1" applyAlignment="1">
      <alignment horizontal="center"/>
    </xf>
    <xf numFmtId="164" fontId="44" fillId="26" borderId="18" xfId="0" applyFont="1" applyFill="1" applyBorder="1" applyAlignment="1">
      <alignment horizontal="center"/>
    </xf>
    <xf numFmtId="164" fontId="44" fillId="26" borderId="18" xfId="0" applyFont="1" applyFill="1" applyBorder="1" applyAlignment="1">
      <alignment/>
    </xf>
    <xf numFmtId="164" fontId="44" fillId="26" borderId="19" xfId="0" applyFont="1" applyFill="1" applyBorder="1" applyAlignment="1">
      <alignment/>
    </xf>
    <xf numFmtId="164" fontId="44" fillId="20" borderId="33" xfId="0" applyFont="1" applyFill="1" applyBorder="1" applyAlignment="1">
      <alignment horizontal="center"/>
    </xf>
    <xf numFmtId="164" fontId="44" fillId="20" borderId="17" xfId="0" applyFont="1" applyFill="1" applyBorder="1" applyAlignment="1">
      <alignment horizontal="center"/>
    </xf>
    <xf numFmtId="164" fontId="44" fillId="20" borderId="60" xfId="0" applyFont="1" applyFill="1" applyBorder="1" applyAlignment="1">
      <alignment horizontal="center"/>
    </xf>
    <xf numFmtId="164" fontId="44" fillId="20" borderId="39" xfId="0" applyFont="1" applyFill="1" applyBorder="1" applyAlignment="1">
      <alignment horizontal="center"/>
    </xf>
    <xf numFmtId="164" fontId="44" fillId="0" borderId="24" xfId="0" applyFont="1" applyBorder="1" applyAlignment="1">
      <alignment horizontal="center"/>
    </xf>
    <xf numFmtId="164" fontId="44" fillId="0" borderId="16" xfId="0" applyFont="1" applyBorder="1" applyAlignment="1">
      <alignment horizontal="center"/>
    </xf>
    <xf numFmtId="164" fontId="44" fillId="0" borderId="56" xfId="0" applyFont="1" applyBorder="1" applyAlignment="1">
      <alignment horizontal="center"/>
    </xf>
    <xf numFmtId="164" fontId="44" fillId="0" borderId="50" xfId="0" applyFont="1" applyBorder="1" applyAlignment="1">
      <alignment horizontal="center"/>
    </xf>
    <xf numFmtId="164" fontId="44" fillId="0" borderId="0" xfId="0" applyFont="1" applyBorder="1" applyAlignment="1">
      <alignment horizontal="center"/>
    </xf>
    <xf numFmtId="164" fontId="44" fillId="0" borderId="17" xfId="0" applyFont="1" applyBorder="1" applyAlignment="1">
      <alignment horizontal="center"/>
    </xf>
    <xf numFmtId="164" fontId="44" fillId="0" borderId="19" xfId="0" applyFont="1" applyBorder="1" applyAlignment="1">
      <alignment horizontal="center"/>
    </xf>
    <xf numFmtId="164" fontId="44" fillId="0" borderId="18" xfId="0" applyFont="1" applyBorder="1" applyAlignment="1">
      <alignment horizontal="center"/>
    </xf>
    <xf numFmtId="164" fontId="44" fillId="0" borderId="33" xfId="0" applyFont="1" applyBorder="1" applyAlignment="1">
      <alignment horizontal="center"/>
    </xf>
    <xf numFmtId="164" fontId="44" fillId="0" borderId="52" xfId="0" applyFont="1" applyBorder="1" applyAlignment="1">
      <alignment horizontal="center"/>
    </xf>
    <xf numFmtId="164" fontId="44" fillId="0" borderId="60" xfId="0" applyFont="1" applyBorder="1" applyAlignment="1">
      <alignment horizontal="center"/>
    </xf>
    <xf numFmtId="164" fontId="44" fillId="0" borderId="39" xfId="0" applyFont="1" applyBorder="1" applyAlignment="1">
      <alignment horizontal="center"/>
    </xf>
    <xf numFmtId="164" fontId="45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44" fillId="0" borderId="39" xfId="0" applyFont="1" applyBorder="1" applyAlignment="1">
      <alignment/>
    </xf>
    <xf numFmtId="164" fontId="44" fillId="0" borderId="60" xfId="0" applyFont="1" applyBorder="1" applyAlignment="1">
      <alignment/>
    </xf>
    <xf numFmtId="164" fontId="44" fillId="0" borderId="0" xfId="0" applyFont="1" applyBorder="1" applyAlignment="1">
      <alignment/>
    </xf>
    <xf numFmtId="164" fontId="44" fillId="0" borderId="0" xfId="0" applyFont="1" applyAlignment="1">
      <alignment/>
    </xf>
    <xf numFmtId="164" fontId="43" fillId="26" borderId="11" xfId="0" applyFont="1" applyFill="1" applyBorder="1" applyAlignment="1">
      <alignment horizontal="center"/>
    </xf>
    <xf numFmtId="164" fontId="44" fillId="26" borderId="11" xfId="0" applyFont="1" applyFill="1" applyBorder="1" applyAlignment="1">
      <alignment horizontal="center"/>
    </xf>
    <xf numFmtId="164" fontId="44" fillId="26" borderId="11" xfId="0" applyFont="1" applyFill="1" applyBorder="1" applyAlignment="1">
      <alignment/>
    </xf>
    <xf numFmtId="164" fontId="44" fillId="26" borderId="61" xfId="0" applyFont="1" applyFill="1" applyBorder="1" applyAlignment="1">
      <alignment/>
    </xf>
    <xf numFmtId="164" fontId="46" fillId="0" borderId="16" xfId="0" applyFont="1" applyBorder="1" applyAlignment="1">
      <alignment horizontal="center"/>
    </xf>
    <xf numFmtId="164" fontId="44" fillId="0" borderId="18" xfId="0" applyFont="1" applyBorder="1" applyAlignment="1">
      <alignment horizontal="right"/>
    </xf>
    <xf numFmtId="164" fontId="44" fillId="0" borderId="18" xfId="0" applyFont="1" applyBorder="1" applyAlignment="1">
      <alignment horizontal="left"/>
    </xf>
    <xf numFmtId="164" fontId="44" fillId="0" borderId="18" xfId="0" applyFont="1" applyBorder="1" applyAlignment="1">
      <alignment/>
    </xf>
    <xf numFmtId="164" fontId="44" fillId="0" borderId="19" xfId="0" applyFont="1" applyBorder="1" applyAlignment="1">
      <alignment/>
    </xf>
    <xf numFmtId="164" fontId="46" fillId="0" borderId="24" xfId="0" applyFont="1" applyBorder="1" applyAlignment="1">
      <alignment horizontal="center"/>
    </xf>
    <xf numFmtId="164" fontId="44" fillId="0" borderId="0" xfId="0" applyFont="1" applyBorder="1" applyAlignment="1">
      <alignment horizontal="right"/>
    </xf>
    <xf numFmtId="164" fontId="44" fillId="0" borderId="50" xfId="0" applyFont="1" applyBorder="1" applyAlignment="1">
      <alignment/>
    </xf>
    <xf numFmtId="164" fontId="47" fillId="0" borderId="0" xfId="0" applyFont="1" applyAlignment="1">
      <alignment/>
    </xf>
    <xf numFmtId="164" fontId="46" fillId="0" borderId="24" xfId="0" applyFont="1" applyFill="1" applyBorder="1" applyAlignment="1">
      <alignment horizontal="center"/>
    </xf>
    <xf numFmtId="164" fontId="46" fillId="0" borderId="0" xfId="0" applyFont="1" applyAlignment="1">
      <alignment/>
    </xf>
    <xf numFmtId="164" fontId="46" fillId="0" borderId="0" xfId="0" applyFont="1" applyFill="1" applyBorder="1" applyAlignment="1">
      <alignment horizontal="right"/>
    </xf>
    <xf numFmtId="164" fontId="43" fillId="26" borderId="16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28575</xdr:rowOff>
    </xdr:from>
    <xdr:to>
      <xdr:col>7</xdr:col>
      <xdr:colOff>228600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575"/>
          <a:ext cx="297180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333375</xdr:colOff>
      <xdr:row>2</xdr:row>
      <xdr:rowOff>9525</xdr:rowOff>
    </xdr:from>
    <xdr:to>
      <xdr:col>16</xdr:col>
      <xdr:colOff>352425</xdr:colOff>
      <xdr:row>9</xdr:row>
      <xdr:rowOff>47625</xdr:rowOff>
    </xdr:to>
    <xdr:pic>
      <xdr:nvPicPr>
        <xdr:cNvPr id="2" name="logo-img-i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33375"/>
          <a:ext cx="31527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8"/>
  <sheetViews>
    <sheetView tabSelected="1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134" sqref="U134"/>
    </sheetView>
  </sheetViews>
  <sheetFormatPr defaultColWidth="11.421875" defaultRowHeight="12.75"/>
  <cols>
    <col min="1" max="1" width="20.57421875" style="1" customWidth="1"/>
    <col min="2" max="2" width="15.421875" style="0" customWidth="1"/>
    <col min="3" max="19" width="6.28125" style="0" customWidth="1"/>
  </cols>
  <sheetData>
    <row r="1" spans="1:21" ht="116.25" customHeight="1">
      <c r="A1" s="2"/>
      <c r="B1" s="3"/>
      <c r="C1" s="4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5" t="s">
        <v>7</v>
      </c>
      <c r="K1" s="7" t="s">
        <v>8</v>
      </c>
      <c r="L1" s="5" t="s">
        <v>9</v>
      </c>
      <c r="M1" s="5" t="s">
        <v>10</v>
      </c>
      <c r="N1" s="5" t="s">
        <v>11</v>
      </c>
      <c r="O1" s="7" t="s">
        <v>12</v>
      </c>
      <c r="P1" s="5" t="s">
        <v>13</v>
      </c>
      <c r="Q1" s="7" t="s">
        <v>14</v>
      </c>
      <c r="R1" s="7" t="s">
        <v>15</v>
      </c>
      <c r="S1" s="8" t="s">
        <v>16</v>
      </c>
      <c r="U1" s="9"/>
    </row>
    <row r="2" spans="1:19" ht="12.75" customHeight="1">
      <c r="A2" s="10" t="s">
        <v>17</v>
      </c>
      <c r="B2" s="11" t="s">
        <v>18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3"/>
      <c r="Q2" s="15"/>
      <c r="R2" s="16"/>
      <c r="S2" s="17"/>
    </row>
    <row r="3" spans="1:19" ht="12.75" customHeight="1">
      <c r="A3" s="18" t="s">
        <v>19</v>
      </c>
      <c r="B3" s="19" t="s">
        <v>20</v>
      </c>
      <c r="C3" s="20"/>
      <c r="D3" s="21">
        <v>1</v>
      </c>
      <c r="E3" s="21"/>
      <c r="F3" s="21">
        <v>4</v>
      </c>
      <c r="G3" s="21"/>
      <c r="H3" s="21"/>
      <c r="I3" s="21">
        <v>1</v>
      </c>
      <c r="J3" s="21">
        <v>12</v>
      </c>
      <c r="K3" s="21"/>
      <c r="L3" s="21">
        <v>3</v>
      </c>
      <c r="M3" s="21"/>
      <c r="N3" s="21"/>
      <c r="O3" s="22"/>
      <c r="P3" s="21"/>
      <c r="Q3" s="23"/>
      <c r="R3" s="21"/>
      <c r="S3" s="24">
        <v>1</v>
      </c>
    </row>
    <row r="4" spans="1:19" ht="12.75" customHeight="1">
      <c r="A4" s="25" t="s">
        <v>21</v>
      </c>
      <c r="B4" s="26" t="s">
        <v>22</v>
      </c>
      <c r="C4" s="27">
        <v>1</v>
      </c>
      <c r="D4" s="28">
        <v>10</v>
      </c>
      <c r="E4" s="28">
        <v>1</v>
      </c>
      <c r="F4" s="28">
        <v>4</v>
      </c>
      <c r="G4" s="28"/>
      <c r="H4" s="28"/>
      <c r="I4" s="28"/>
      <c r="J4" s="28">
        <v>10</v>
      </c>
      <c r="K4" s="28"/>
      <c r="L4" s="28">
        <v>18</v>
      </c>
      <c r="M4" s="28"/>
      <c r="N4" s="28"/>
      <c r="O4" s="29"/>
      <c r="P4" s="28">
        <v>1</v>
      </c>
      <c r="Q4" s="28">
        <v>10</v>
      </c>
      <c r="R4" s="28"/>
      <c r="S4" s="30">
        <v>1</v>
      </c>
    </row>
    <row r="5" spans="1:19" ht="12.75" customHeight="1">
      <c r="A5" s="31">
        <v>41700</v>
      </c>
      <c r="B5" s="32" t="s">
        <v>23</v>
      </c>
      <c r="C5" s="33">
        <v>2</v>
      </c>
      <c r="D5" s="34">
        <v>3</v>
      </c>
      <c r="E5" s="34"/>
      <c r="F5" s="34">
        <v>5</v>
      </c>
      <c r="G5" s="34">
        <v>13</v>
      </c>
      <c r="H5" s="34"/>
      <c r="I5" s="34"/>
      <c r="J5" s="34"/>
      <c r="K5" s="34"/>
      <c r="L5" s="34">
        <v>12</v>
      </c>
      <c r="M5" s="34"/>
      <c r="N5" s="34"/>
      <c r="O5" s="35"/>
      <c r="P5" s="34">
        <v>2</v>
      </c>
      <c r="Q5" s="34">
        <v>3</v>
      </c>
      <c r="R5" s="34"/>
      <c r="S5" s="36">
        <v>1</v>
      </c>
    </row>
    <row r="6" spans="1:19" ht="12.75" customHeight="1">
      <c r="A6" s="25"/>
      <c r="B6" s="37" t="s">
        <v>24</v>
      </c>
      <c r="C6" s="27">
        <v>1</v>
      </c>
      <c r="D6" s="28">
        <v>12</v>
      </c>
      <c r="E6" s="28"/>
      <c r="F6" s="28">
        <v>13</v>
      </c>
      <c r="G6" s="28">
        <v>2</v>
      </c>
      <c r="H6" s="28"/>
      <c r="I6" s="28">
        <v>15</v>
      </c>
      <c r="J6" s="28"/>
      <c r="K6" s="28"/>
      <c r="L6" s="28">
        <v>7</v>
      </c>
      <c r="M6" s="28"/>
      <c r="N6" s="28"/>
      <c r="O6" s="29"/>
      <c r="P6" s="28">
        <v>2</v>
      </c>
      <c r="Q6" s="28"/>
      <c r="R6" s="28"/>
      <c r="S6" s="30">
        <v>3</v>
      </c>
    </row>
    <row r="7" spans="1:19" ht="12.75" customHeight="1">
      <c r="A7" s="25"/>
      <c r="B7" s="26" t="s">
        <v>25</v>
      </c>
      <c r="C7" s="27"/>
      <c r="D7" s="28">
        <v>7</v>
      </c>
      <c r="E7" s="28"/>
      <c r="F7" s="28"/>
      <c r="G7" s="28"/>
      <c r="H7" s="28"/>
      <c r="I7" s="28"/>
      <c r="J7" s="28"/>
      <c r="K7" s="28"/>
      <c r="L7" s="28">
        <v>5</v>
      </c>
      <c r="M7" s="28"/>
      <c r="N7" s="28"/>
      <c r="O7" s="29"/>
      <c r="P7" s="28"/>
      <c r="Q7" s="38"/>
      <c r="R7" s="28"/>
      <c r="S7" s="39"/>
    </row>
    <row r="8" spans="1:19" ht="12.75" customHeight="1">
      <c r="A8" s="40"/>
      <c r="B8" s="41" t="s">
        <v>26</v>
      </c>
      <c r="C8" s="42">
        <f>SUM(C3:C7)</f>
        <v>4</v>
      </c>
      <c r="D8" s="42">
        <f aca="true" t="shared" si="0" ref="D8:S8">SUM(D3:D7)</f>
        <v>33</v>
      </c>
      <c r="E8" s="42">
        <f t="shared" si="0"/>
        <v>1</v>
      </c>
      <c r="F8" s="42">
        <f t="shared" si="0"/>
        <v>26</v>
      </c>
      <c r="G8" s="42">
        <f t="shared" si="0"/>
        <v>15</v>
      </c>
      <c r="H8" s="42">
        <f t="shared" si="0"/>
        <v>0</v>
      </c>
      <c r="I8" s="42">
        <f t="shared" si="0"/>
        <v>16</v>
      </c>
      <c r="J8" s="42">
        <f t="shared" si="0"/>
        <v>22</v>
      </c>
      <c r="K8" s="42">
        <f t="shared" si="0"/>
        <v>0</v>
      </c>
      <c r="L8" s="42">
        <f t="shared" si="0"/>
        <v>45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5</v>
      </c>
      <c r="Q8" s="42">
        <f t="shared" si="0"/>
        <v>13</v>
      </c>
      <c r="R8" s="43">
        <f t="shared" si="0"/>
        <v>0</v>
      </c>
      <c r="S8" s="44">
        <f t="shared" si="0"/>
        <v>6</v>
      </c>
    </row>
    <row r="9" spans="1:19" ht="12.75" customHeight="1">
      <c r="A9" s="45" t="s">
        <v>27</v>
      </c>
      <c r="B9" s="19" t="s">
        <v>20</v>
      </c>
      <c r="C9" s="46"/>
      <c r="D9" s="47">
        <v>1</v>
      </c>
      <c r="E9" s="48">
        <v>7</v>
      </c>
      <c r="F9" s="47"/>
      <c r="G9" s="48"/>
      <c r="H9" s="47"/>
      <c r="I9" s="48">
        <v>2</v>
      </c>
      <c r="J9" s="47"/>
      <c r="K9" s="48"/>
      <c r="L9" s="47">
        <v>12</v>
      </c>
      <c r="M9" s="47"/>
      <c r="N9" s="49"/>
      <c r="O9" s="50"/>
      <c r="P9" s="51"/>
      <c r="Q9" s="51">
        <v>1</v>
      </c>
      <c r="R9" s="51"/>
      <c r="S9" s="52">
        <v>1</v>
      </c>
    </row>
    <row r="10" spans="1:19" ht="12.75" customHeight="1">
      <c r="A10" s="45" t="s">
        <v>28</v>
      </c>
      <c r="B10" s="26" t="s">
        <v>22</v>
      </c>
      <c r="C10" s="53">
        <v>1</v>
      </c>
      <c r="D10" s="49">
        <v>5</v>
      </c>
      <c r="E10" s="50">
        <v>12</v>
      </c>
      <c r="F10" s="49"/>
      <c r="G10" s="50"/>
      <c r="H10" s="49"/>
      <c r="I10" s="50">
        <v>2</v>
      </c>
      <c r="J10" s="49">
        <v>11</v>
      </c>
      <c r="K10" s="50"/>
      <c r="L10" s="49">
        <v>4</v>
      </c>
      <c r="M10" s="49"/>
      <c r="N10" s="54"/>
      <c r="O10" s="55"/>
      <c r="P10" s="56">
        <v>1</v>
      </c>
      <c r="Q10" s="56">
        <v>1</v>
      </c>
      <c r="R10" s="56"/>
      <c r="S10" s="57">
        <v>1</v>
      </c>
    </row>
    <row r="11" spans="1:19" ht="12.75" customHeight="1">
      <c r="A11" s="58">
        <v>41707</v>
      </c>
      <c r="B11" s="32" t="s">
        <v>23</v>
      </c>
      <c r="C11" s="59">
        <v>2</v>
      </c>
      <c r="D11" s="60">
        <v>9</v>
      </c>
      <c r="E11" s="61">
        <v>16</v>
      </c>
      <c r="F11" s="60">
        <v>6</v>
      </c>
      <c r="G11" s="61">
        <v>2</v>
      </c>
      <c r="H11" s="60"/>
      <c r="I11" s="61">
        <v>2</v>
      </c>
      <c r="J11" s="60"/>
      <c r="K11" s="61"/>
      <c r="L11" s="60">
        <v>3</v>
      </c>
      <c r="M11" s="60">
        <v>6</v>
      </c>
      <c r="N11" s="54">
        <v>2</v>
      </c>
      <c r="O11" s="50">
        <v>1</v>
      </c>
      <c r="P11" s="62">
        <v>1</v>
      </c>
      <c r="Q11" s="51">
        <v>4</v>
      </c>
      <c r="R11" s="62"/>
      <c r="S11" s="63"/>
    </row>
    <row r="12" spans="1:19" ht="12.75" customHeight="1">
      <c r="A12" s="45"/>
      <c r="B12" s="37" t="s">
        <v>24</v>
      </c>
      <c r="C12" s="64">
        <v>1</v>
      </c>
      <c r="D12" s="54">
        <v>8</v>
      </c>
      <c r="E12" s="55"/>
      <c r="F12" s="54">
        <v>18</v>
      </c>
      <c r="G12" s="55">
        <v>7</v>
      </c>
      <c r="H12" s="54"/>
      <c r="I12" s="55">
        <v>15</v>
      </c>
      <c r="J12" s="54">
        <v>1</v>
      </c>
      <c r="K12" s="55"/>
      <c r="L12" s="54">
        <v>3</v>
      </c>
      <c r="M12" s="54"/>
      <c r="N12" s="54">
        <v>1</v>
      </c>
      <c r="O12" s="55"/>
      <c r="P12" s="56">
        <v>2</v>
      </c>
      <c r="Q12" s="65"/>
      <c r="R12" s="56"/>
      <c r="S12" s="66"/>
    </row>
    <row r="13" spans="1:19" ht="12.75" customHeight="1">
      <c r="A13" s="45"/>
      <c r="B13" s="26" t="s">
        <v>25</v>
      </c>
      <c r="C13" s="53"/>
      <c r="D13" s="49">
        <v>9</v>
      </c>
      <c r="E13" s="50"/>
      <c r="F13" s="49"/>
      <c r="G13" s="50"/>
      <c r="H13" s="49"/>
      <c r="I13" s="50"/>
      <c r="J13" s="49"/>
      <c r="K13" s="50"/>
      <c r="L13" s="49">
        <v>6</v>
      </c>
      <c r="M13" s="49"/>
      <c r="N13" s="49"/>
      <c r="O13" s="67"/>
      <c r="P13" s="68"/>
      <c r="Q13" s="69"/>
      <c r="R13" s="70"/>
      <c r="S13" s="71"/>
    </row>
    <row r="14" spans="1:19" ht="12.75" customHeight="1">
      <c r="A14" s="72"/>
      <c r="B14" s="41" t="s">
        <v>26</v>
      </c>
      <c r="C14" s="42">
        <f aca="true" t="shared" si="1" ref="C14:S14">SUM(C9:C13)</f>
        <v>4</v>
      </c>
      <c r="D14" s="42">
        <f t="shared" si="1"/>
        <v>32</v>
      </c>
      <c r="E14" s="42">
        <f t="shared" si="1"/>
        <v>35</v>
      </c>
      <c r="F14" s="42">
        <f t="shared" si="1"/>
        <v>24</v>
      </c>
      <c r="G14" s="42">
        <f t="shared" si="1"/>
        <v>9</v>
      </c>
      <c r="H14" s="42">
        <f t="shared" si="1"/>
        <v>0</v>
      </c>
      <c r="I14" s="42">
        <f t="shared" si="1"/>
        <v>21</v>
      </c>
      <c r="J14" s="42">
        <f t="shared" si="1"/>
        <v>12</v>
      </c>
      <c r="K14" s="42">
        <f t="shared" si="1"/>
        <v>0</v>
      </c>
      <c r="L14" s="42">
        <f t="shared" si="1"/>
        <v>28</v>
      </c>
      <c r="M14" s="42">
        <f t="shared" si="1"/>
        <v>6</v>
      </c>
      <c r="N14" s="42">
        <f t="shared" si="1"/>
        <v>3</v>
      </c>
      <c r="O14" s="42">
        <f t="shared" si="1"/>
        <v>1</v>
      </c>
      <c r="P14" s="42">
        <f t="shared" si="1"/>
        <v>4</v>
      </c>
      <c r="Q14" s="42">
        <f t="shared" si="1"/>
        <v>6</v>
      </c>
      <c r="R14" s="43">
        <f t="shared" si="1"/>
        <v>0</v>
      </c>
      <c r="S14" s="44">
        <f t="shared" si="1"/>
        <v>2</v>
      </c>
    </row>
    <row r="15" spans="1:19" ht="12.75" customHeight="1">
      <c r="A15" s="73" t="s">
        <v>29</v>
      </c>
      <c r="B15" s="74" t="s">
        <v>20</v>
      </c>
      <c r="C15" s="75"/>
      <c r="D15" s="76">
        <v>1</v>
      </c>
      <c r="E15" s="77">
        <v>12</v>
      </c>
      <c r="F15" s="76">
        <v>1</v>
      </c>
      <c r="G15" s="77"/>
      <c r="H15" s="76"/>
      <c r="I15" s="77">
        <v>1</v>
      </c>
      <c r="J15" s="76"/>
      <c r="K15" s="77"/>
      <c r="L15" s="76">
        <v>14</v>
      </c>
      <c r="M15" s="76"/>
      <c r="N15" s="76"/>
      <c r="O15" s="78"/>
      <c r="P15" s="34"/>
      <c r="Q15" s="79"/>
      <c r="R15" s="34">
        <v>1</v>
      </c>
      <c r="S15" s="80">
        <v>1</v>
      </c>
    </row>
    <row r="16" spans="1:19" ht="12.75" customHeight="1">
      <c r="A16" s="81" t="s">
        <v>30</v>
      </c>
      <c r="B16" s="82" t="s">
        <v>22</v>
      </c>
      <c r="C16" s="83">
        <v>1</v>
      </c>
      <c r="D16" s="29">
        <v>5</v>
      </c>
      <c r="E16" s="84">
        <v>2</v>
      </c>
      <c r="F16" s="29">
        <v>1</v>
      </c>
      <c r="G16" s="84"/>
      <c r="H16" s="29"/>
      <c r="I16" s="84">
        <v>11</v>
      </c>
      <c r="J16" s="29">
        <v>3</v>
      </c>
      <c r="K16" s="84"/>
      <c r="L16" s="29">
        <v>5</v>
      </c>
      <c r="M16" s="29"/>
      <c r="N16" s="35"/>
      <c r="O16" s="84"/>
      <c r="P16" s="28"/>
      <c r="Q16" s="56">
        <v>2</v>
      </c>
      <c r="R16" s="28"/>
      <c r="S16" s="57">
        <v>1</v>
      </c>
    </row>
    <row r="17" spans="1:19" ht="12.75" customHeight="1">
      <c r="A17" s="58">
        <v>41714</v>
      </c>
      <c r="B17" s="85" t="s">
        <v>23</v>
      </c>
      <c r="C17" s="83"/>
      <c r="D17" s="29">
        <v>2</v>
      </c>
      <c r="E17" s="84">
        <v>9</v>
      </c>
      <c r="F17" s="29">
        <v>4</v>
      </c>
      <c r="G17" s="86">
        <v>2</v>
      </c>
      <c r="H17" s="29"/>
      <c r="I17" s="84">
        <v>5</v>
      </c>
      <c r="J17" s="29"/>
      <c r="K17" s="84"/>
      <c r="L17" s="29">
        <v>6</v>
      </c>
      <c r="M17" s="29">
        <v>1</v>
      </c>
      <c r="N17" s="29">
        <v>2</v>
      </c>
      <c r="O17" s="78"/>
      <c r="P17" s="34">
        <v>4</v>
      </c>
      <c r="Q17" s="51">
        <v>3</v>
      </c>
      <c r="R17" s="34">
        <v>1</v>
      </c>
      <c r="S17" s="63">
        <v>1</v>
      </c>
    </row>
    <row r="18" spans="1:19" ht="12.75" customHeight="1">
      <c r="A18" s="87"/>
      <c r="B18" s="85" t="s">
        <v>24</v>
      </c>
      <c r="C18" s="83"/>
      <c r="D18" s="29">
        <v>24</v>
      </c>
      <c r="E18" s="84"/>
      <c r="F18" s="29">
        <v>13</v>
      </c>
      <c r="G18" s="84">
        <v>1</v>
      </c>
      <c r="H18" s="29"/>
      <c r="I18" s="84">
        <v>6</v>
      </c>
      <c r="J18" s="29">
        <v>1</v>
      </c>
      <c r="K18" s="84"/>
      <c r="L18" s="29">
        <v>1</v>
      </c>
      <c r="M18" s="29"/>
      <c r="N18" s="29"/>
      <c r="O18" s="84"/>
      <c r="P18" s="28"/>
      <c r="Q18" s="65"/>
      <c r="R18" s="28">
        <v>1</v>
      </c>
      <c r="S18" s="66"/>
    </row>
    <row r="19" spans="1:19" ht="12.75" customHeight="1">
      <c r="A19" s="87"/>
      <c r="B19" s="88" t="s">
        <v>25</v>
      </c>
      <c r="C19" s="89"/>
      <c r="D19" s="35">
        <v>12</v>
      </c>
      <c r="E19" s="78"/>
      <c r="F19" s="35"/>
      <c r="G19" s="78"/>
      <c r="H19" s="35"/>
      <c r="I19" s="78"/>
      <c r="J19" s="35"/>
      <c r="K19" s="78"/>
      <c r="L19" s="35">
        <v>22</v>
      </c>
      <c r="M19" s="35"/>
      <c r="N19" s="90"/>
      <c r="O19" s="91"/>
      <c r="P19" s="92"/>
      <c r="Q19" s="69"/>
      <c r="R19" s="93"/>
      <c r="S19" s="71"/>
    </row>
    <row r="20" spans="1:19" ht="12.75" customHeight="1">
      <c r="A20" s="94"/>
      <c r="B20" s="41" t="s">
        <v>26</v>
      </c>
      <c r="C20" s="42">
        <f aca="true" t="shared" si="2" ref="C20:S20">SUM(C15:C19)</f>
        <v>1</v>
      </c>
      <c r="D20" s="42">
        <f t="shared" si="2"/>
        <v>44</v>
      </c>
      <c r="E20" s="42">
        <f t="shared" si="2"/>
        <v>23</v>
      </c>
      <c r="F20" s="42">
        <f t="shared" si="2"/>
        <v>19</v>
      </c>
      <c r="G20" s="42">
        <f t="shared" si="2"/>
        <v>3</v>
      </c>
      <c r="H20" s="42">
        <f t="shared" si="2"/>
        <v>0</v>
      </c>
      <c r="I20" s="42">
        <f t="shared" si="2"/>
        <v>23</v>
      </c>
      <c r="J20" s="42">
        <f t="shared" si="2"/>
        <v>4</v>
      </c>
      <c r="K20" s="42">
        <f t="shared" si="2"/>
        <v>0</v>
      </c>
      <c r="L20" s="42">
        <f t="shared" si="2"/>
        <v>48</v>
      </c>
      <c r="M20" s="42">
        <f t="shared" si="2"/>
        <v>1</v>
      </c>
      <c r="N20" s="42">
        <f t="shared" si="2"/>
        <v>2</v>
      </c>
      <c r="O20" s="42">
        <f t="shared" si="2"/>
        <v>0</v>
      </c>
      <c r="P20" s="42">
        <f t="shared" si="2"/>
        <v>4</v>
      </c>
      <c r="Q20" s="42">
        <f t="shared" si="2"/>
        <v>5</v>
      </c>
      <c r="R20" s="43">
        <f t="shared" si="2"/>
        <v>3</v>
      </c>
      <c r="S20" s="44">
        <f t="shared" si="2"/>
        <v>3</v>
      </c>
    </row>
    <row r="21" spans="1:19" ht="12.75" customHeight="1">
      <c r="A21" s="73" t="s">
        <v>31</v>
      </c>
      <c r="B21" s="74" t="s">
        <v>20</v>
      </c>
      <c r="C21" s="75"/>
      <c r="D21" s="76">
        <v>1</v>
      </c>
      <c r="E21" s="77">
        <v>11</v>
      </c>
      <c r="F21" s="76"/>
      <c r="G21" s="77"/>
      <c r="H21" s="76"/>
      <c r="I21" s="77"/>
      <c r="J21" s="76">
        <v>1</v>
      </c>
      <c r="K21" s="77"/>
      <c r="L21" s="76">
        <v>3</v>
      </c>
      <c r="M21" s="76"/>
      <c r="N21" s="76"/>
      <c r="O21" s="78"/>
      <c r="P21" s="34"/>
      <c r="Q21" s="79"/>
      <c r="R21" s="34"/>
      <c r="S21" s="80">
        <v>1</v>
      </c>
    </row>
    <row r="22" spans="1:19" ht="12.75" customHeight="1">
      <c r="A22" s="81" t="s">
        <v>32</v>
      </c>
      <c r="B22" s="82" t="s">
        <v>22</v>
      </c>
      <c r="C22" s="83"/>
      <c r="D22" s="29">
        <v>6</v>
      </c>
      <c r="E22" s="84">
        <v>1</v>
      </c>
      <c r="F22" s="29"/>
      <c r="G22" s="84"/>
      <c r="H22" s="29"/>
      <c r="I22" s="84"/>
      <c r="J22" s="29"/>
      <c r="K22" s="84"/>
      <c r="L22" s="29">
        <v>10</v>
      </c>
      <c r="M22" s="29"/>
      <c r="N22" s="35"/>
      <c r="O22" s="84"/>
      <c r="P22" s="28">
        <v>1</v>
      </c>
      <c r="Q22" s="65">
        <v>11</v>
      </c>
      <c r="R22" s="28"/>
      <c r="S22" s="57">
        <v>2</v>
      </c>
    </row>
    <row r="23" spans="1:19" ht="12.75" customHeight="1">
      <c r="A23" s="58">
        <v>41721</v>
      </c>
      <c r="B23" s="85" t="s">
        <v>23</v>
      </c>
      <c r="C23" s="83">
        <v>1</v>
      </c>
      <c r="D23" s="29">
        <v>3</v>
      </c>
      <c r="E23" s="84">
        <v>12</v>
      </c>
      <c r="F23" s="29">
        <v>1</v>
      </c>
      <c r="G23" s="86">
        <v>1</v>
      </c>
      <c r="H23" s="29"/>
      <c r="I23" s="84">
        <v>1</v>
      </c>
      <c r="J23" s="29"/>
      <c r="K23" s="84"/>
      <c r="L23" s="29">
        <v>2</v>
      </c>
      <c r="M23" s="29"/>
      <c r="N23" s="29">
        <v>2</v>
      </c>
      <c r="O23" s="78"/>
      <c r="P23" s="34"/>
      <c r="Q23" s="51">
        <v>2</v>
      </c>
      <c r="R23" s="34"/>
      <c r="S23" s="63">
        <v>1</v>
      </c>
    </row>
    <row r="24" spans="1:19" ht="12.75" customHeight="1">
      <c r="A24" s="87"/>
      <c r="B24" s="85" t="s">
        <v>24</v>
      </c>
      <c r="C24" s="83">
        <v>1</v>
      </c>
      <c r="D24" s="29">
        <v>20</v>
      </c>
      <c r="E24" s="84"/>
      <c r="F24" s="29"/>
      <c r="G24" s="84"/>
      <c r="H24" s="29"/>
      <c r="I24" s="84">
        <v>2</v>
      </c>
      <c r="J24" s="29"/>
      <c r="K24" s="84"/>
      <c r="L24" s="29">
        <v>10</v>
      </c>
      <c r="M24" s="29"/>
      <c r="N24" s="29"/>
      <c r="O24" s="84"/>
      <c r="P24" s="28"/>
      <c r="Q24" s="65"/>
      <c r="R24" s="28"/>
      <c r="S24" s="57">
        <v>4</v>
      </c>
    </row>
    <row r="25" spans="1:19" ht="12.75" customHeight="1">
      <c r="A25" s="87"/>
      <c r="B25" s="88" t="s">
        <v>25</v>
      </c>
      <c r="C25" s="89"/>
      <c r="D25" s="35">
        <v>16</v>
      </c>
      <c r="E25" s="78"/>
      <c r="F25" s="35"/>
      <c r="G25" s="78"/>
      <c r="H25" s="35"/>
      <c r="I25" s="78"/>
      <c r="J25" s="35"/>
      <c r="K25" s="78"/>
      <c r="L25" s="35">
        <v>20</v>
      </c>
      <c r="M25" s="35"/>
      <c r="N25" s="90"/>
      <c r="O25" s="91"/>
      <c r="P25" s="92"/>
      <c r="Q25" s="69"/>
      <c r="R25" s="93"/>
      <c r="S25" s="71"/>
    </row>
    <row r="26" spans="1:19" ht="12.75" customHeight="1">
      <c r="A26" s="94"/>
      <c r="B26" s="41" t="s">
        <v>26</v>
      </c>
      <c r="C26" s="42">
        <f aca="true" t="shared" si="3" ref="C26:S26">SUM(C21:C25)</f>
        <v>2</v>
      </c>
      <c r="D26" s="42">
        <f t="shared" si="3"/>
        <v>46</v>
      </c>
      <c r="E26" s="42">
        <f t="shared" si="3"/>
        <v>24</v>
      </c>
      <c r="F26" s="42">
        <f t="shared" si="3"/>
        <v>1</v>
      </c>
      <c r="G26" s="42">
        <f t="shared" si="3"/>
        <v>1</v>
      </c>
      <c r="H26" s="42">
        <f t="shared" si="3"/>
        <v>0</v>
      </c>
      <c r="I26" s="42">
        <f t="shared" si="3"/>
        <v>3</v>
      </c>
      <c r="J26" s="42">
        <f t="shared" si="3"/>
        <v>1</v>
      </c>
      <c r="K26" s="42">
        <f t="shared" si="3"/>
        <v>0</v>
      </c>
      <c r="L26" s="42">
        <f t="shared" si="3"/>
        <v>45</v>
      </c>
      <c r="M26" s="42">
        <f t="shared" si="3"/>
        <v>0</v>
      </c>
      <c r="N26" s="42">
        <f t="shared" si="3"/>
        <v>2</v>
      </c>
      <c r="O26" s="42">
        <f t="shared" si="3"/>
        <v>0</v>
      </c>
      <c r="P26" s="42">
        <f t="shared" si="3"/>
        <v>1</v>
      </c>
      <c r="Q26" s="42">
        <f t="shared" si="3"/>
        <v>13</v>
      </c>
      <c r="R26" s="44">
        <f t="shared" si="3"/>
        <v>0</v>
      </c>
      <c r="S26" s="44">
        <f t="shared" si="3"/>
        <v>8</v>
      </c>
    </row>
    <row r="27" spans="1:19" ht="12.75" customHeight="1">
      <c r="A27" s="73" t="s">
        <v>33</v>
      </c>
      <c r="B27" s="74" t="s">
        <v>20</v>
      </c>
      <c r="C27" s="75"/>
      <c r="D27" s="76">
        <v>1</v>
      </c>
      <c r="E27" s="77">
        <v>4</v>
      </c>
      <c r="F27" s="76"/>
      <c r="G27" s="77"/>
      <c r="H27" s="76"/>
      <c r="I27" s="77">
        <v>2</v>
      </c>
      <c r="J27" s="76">
        <v>8</v>
      </c>
      <c r="K27" s="77"/>
      <c r="L27" s="76">
        <v>17</v>
      </c>
      <c r="M27" s="76"/>
      <c r="N27" s="76"/>
      <c r="O27" s="78"/>
      <c r="P27" s="34"/>
      <c r="Q27" s="95">
        <v>1</v>
      </c>
      <c r="R27" s="34"/>
      <c r="S27" s="24"/>
    </row>
    <row r="28" spans="1:19" ht="12.75" customHeight="1">
      <c r="A28" s="45" t="s">
        <v>21</v>
      </c>
      <c r="B28" s="82" t="s">
        <v>22</v>
      </c>
      <c r="C28" s="89"/>
      <c r="D28" s="35">
        <v>6</v>
      </c>
      <c r="E28" s="78">
        <v>3</v>
      </c>
      <c r="F28" s="35">
        <v>1</v>
      </c>
      <c r="G28" s="78"/>
      <c r="H28" s="35"/>
      <c r="I28" s="78">
        <v>9</v>
      </c>
      <c r="J28" s="35">
        <v>8</v>
      </c>
      <c r="K28" s="78"/>
      <c r="L28" s="35">
        <v>19</v>
      </c>
      <c r="M28" s="35"/>
      <c r="N28" s="35"/>
      <c r="O28" s="84"/>
      <c r="P28" s="28">
        <v>1</v>
      </c>
      <c r="Q28" s="96">
        <v>10</v>
      </c>
      <c r="R28" s="28">
        <v>1</v>
      </c>
      <c r="S28" s="30">
        <v>3</v>
      </c>
    </row>
    <row r="29" spans="1:19" ht="12.75" customHeight="1">
      <c r="A29" s="58">
        <v>41759</v>
      </c>
      <c r="B29" s="85" t="s">
        <v>23</v>
      </c>
      <c r="C29" s="83">
        <v>2</v>
      </c>
      <c r="D29" s="29">
        <v>14</v>
      </c>
      <c r="E29" s="84">
        <v>14</v>
      </c>
      <c r="F29" s="29">
        <v>19</v>
      </c>
      <c r="G29" s="84">
        <v>3</v>
      </c>
      <c r="H29" s="29"/>
      <c r="I29" s="84"/>
      <c r="J29" s="29"/>
      <c r="K29" s="84"/>
      <c r="L29" s="29">
        <v>3</v>
      </c>
      <c r="M29" s="29"/>
      <c r="N29" s="29"/>
      <c r="O29" s="78"/>
      <c r="P29" s="28">
        <v>2</v>
      </c>
      <c r="Q29" s="97">
        <v>6</v>
      </c>
      <c r="R29" s="34"/>
      <c r="S29" s="36"/>
    </row>
    <row r="30" spans="1:19" ht="12.75" customHeight="1">
      <c r="A30" s="87"/>
      <c r="B30" s="85" t="s">
        <v>24</v>
      </c>
      <c r="C30" s="83">
        <v>1</v>
      </c>
      <c r="D30" s="29">
        <v>22</v>
      </c>
      <c r="E30" s="84"/>
      <c r="F30" s="29">
        <v>19</v>
      </c>
      <c r="G30" s="84">
        <v>13</v>
      </c>
      <c r="H30" s="29"/>
      <c r="I30" s="84">
        <v>3</v>
      </c>
      <c r="J30" s="29">
        <v>1</v>
      </c>
      <c r="K30" s="84"/>
      <c r="L30" s="29">
        <v>3</v>
      </c>
      <c r="M30" s="29"/>
      <c r="N30" s="29"/>
      <c r="O30" s="84"/>
      <c r="P30" s="34">
        <v>2</v>
      </c>
      <c r="Q30" s="96"/>
      <c r="R30" s="98"/>
      <c r="S30" s="30">
        <v>6</v>
      </c>
    </row>
    <row r="31" spans="1:19" ht="12.75" customHeight="1">
      <c r="A31" s="87"/>
      <c r="B31" s="82" t="s">
        <v>25</v>
      </c>
      <c r="C31" s="89"/>
      <c r="D31" s="35">
        <v>9</v>
      </c>
      <c r="E31" s="78"/>
      <c r="F31" s="35"/>
      <c r="G31" s="78"/>
      <c r="H31" s="35"/>
      <c r="I31" s="78"/>
      <c r="J31" s="35"/>
      <c r="K31" s="78"/>
      <c r="L31" s="35">
        <v>5</v>
      </c>
      <c r="M31" s="35"/>
      <c r="N31" s="90"/>
      <c r="O31" s="91"/>
      <c r="P31" s="92"/>
      <c r="Q31" s="99"/>
      <c r="R31" s="93"/>
      <c r="S31" s="100"/>
    </row>
    <row r="32" spans="1:19" ht="12.75" customHeight="1">
      <c r="A32" s="45"/>
      <c r="B32" s="41" t="s">
        <v>34</v>
      </c>
      <c r="C32" s="42">
        <f aca="true" t="shared" si="4" ref="C32:S32">SUM(C27:C31)</f>
        <v>3</v>
      </c>
      <c r="D32" s="42">
        <f t="shared" si="4"/>
        <v>52</v>
      </c>
      <c r="E32" s="42">
        <f t="shared" si="4"/>
        <v>21</v>
      </c>
      <c r="F32" s="42">
        <f t="shared" si="4"/>
        <v>39</v>
      </c>
      <c r="G32" s="42">
        <f t="shared" si="4"/>
        <v>16</v>
      </c>
      <c r="H32" s="42">
        <f t="shared" si="4"/>
        <v>0</v>
      </c>
      <c r="I32" s="42">
        <f t="shared" si="4"/>
        <v>14</v>
      </c>
      <c r="J32" s="42">
        <f t="shared" si="4"/>
        <v>17</v>
      </c>
      <c r="K32" s="42">
        <f t="shared" si="4"/>
        <v>0</v>
      </c>
      <c r="L32" s="42">
        <f t="shared" si="4"/>
        <v>47</v>
      </c>
      <c r="M32" s="42">
        <f t="shared" si="4"/>
        <v>0</v>
      </c>
      <c r="N32" s="42">
        <f t="shared" si="4"/>
        <v>0</v>
      </c>
      <c r="O32" s="42">
        <f t="shared" si="4"/>
        <v>0</v>
      </c>
      <c r="P32" s="42">
        <f t="shared" si="4"/>
        <v>5</v>
      </c>
      <c r="Q32" s="42">
        <f t="shared" si="4"/>
        <v>17</v>
      </c>
      <c r="R32" s="43">
        <f t="shared" si="4"/>
        <v>1</v>
      </c>
      <c r="S32" s="44">
        <f t="shared" si="4"/>
        <v>9</v>
      </c>
    </row>
    <row r="33" spans="1:19" ht="12.75" customHeight="1">
      <c r="A33" s="73" t="s">
        <v>35</v>
      </c>
      <c r="B33" s="101" t="s">
        <v>20</v>
      </c>
      <c r="C33" s="102"/>
      <c r="D33" s="103">
        <v>1</v>
      </c>
      <c r="E33" s="104"/>
      <c r="F33" s="103">
        <v>1</v>
      </c>
      <c r="G33" s="104"/>
      <c r="H33" s="103"/>
      <c r="I33" s="104"/>
      <c r="J33" s="103">
        <v>1</v>
      </c>
      <c r="K33" s="104"/>
      <c r="L33" s="103">
        <v>12</v>
      </c>
      <c r="M33" s="103"/>
      <c r="N33" s="35"/>
      <c r="O33" s="78"/>
      <c r="P33" s="34"/>
      <c r="Q33" s="34"/>
      <c r="R33" s="34"/>
      <c r="S33" s="36">
        <v>1</v>
      </c>
    </row>
    <row r="34" spans="1:19" ht="12.75" customHeight="1">
      <c r="A34" s="45" t="s">
        <v>36</v>
      </c>
      <c r="B34" s="82" t="s">
        <v>22</v>
      </c>
      <c r="C34" s="89">
        <v>1</v>
      </c>
      <c r="D34" s="35">
        <v>4</v>
      </c>
      <c r="E34" s="78"/>
      <c r="F34" s="35"/>
      <c r="G34" s="78"/>
      <c r="H34" s="35"/>
      <c r="I34" s="78"/>
      <c r="J34" s="35"/>
      <c r="K34" s="78"/>
      <c r="L34" s="35">
        <v>2</v>
      </c>
      <c r="M34" s="35"/>
      <c r="N34" s="29"/>
      <c r="O34" s="84"/>
      <c r="P34" s="28"/>
      <c r="Q34" s="28">
        <v>1</v>
      </c>
      <c r="R34" s="28"/>
      <c r="S34" s="30">
        <v>4</v>
      </c>
    </row>
    <row r="35" spans="1:19" ht="12.75" customHeight="1">
      <c r="A35" s="58">
        <v>41376</v>
      </c>
      <c r="B35" s="85" t="s">
        <v>23</v>
      </c>
      <c r="C35" s="83">
        <v>1</v>
      </c>
      <c r="D35" s="29">
        <v>2</v>
      </c>
      <c r="E35" s="84"/>
      <c r="F35" s="29"/>
      <c r="G35" s="84"/>
      <c r="H35" s="29"/>
      <c r="I35" s="84"/>
      <c r="J35" s="29"/>
      <c r="K35" s="84"/>
      <c r="L35" s="29">
        <v>3</v>
      </c>
      <c r="M35" s="29"/>
      <c r="N35" s="29">
        <v>1</v>
      </c>
      <c r="O35" s="78"/>
      <c r="P35" s="34">
        <v>2</v>
      </c>
      <c r="Q35" s="34"/>
      <c r="R35" s="34"/>
      <c r="S35" s="36">
        <v>6</v>
      </c>
    </row>
    <row r="36" spans="1:19" ht="12.75" customHeight="1">
      <c r="A36" s="87"/>
      <c r="B36" s="85" t="s">
        <v>24</v>
      </c>
      <c r="C36" s="83">
        <v>1</v>
      </c>
      <c r="D36" s="29">
        <v>19</v>
      </c>
      <c r="E36" s="84"/>
      <c r="F36" s="29">
        <v>2</v>
      </c>
      <c r="G36" s="84"/>
      <c r="H36" s="29"/>
      <c r="I36" s="84">
        <v>3</v>
      </c>
      <c r="J36" s="29"/>
      <c r="K36" s="84"/>
      <c r="L36" s="29">
        <v>11</v>
      </c>
      <c r="M36" s="29"/>
      <c r="N36" s="29"/>
      <c r="O36" s="84"/>
      <c r="P36" s="28">
        <v>6</v>
      </c>
      <c r="Q36" s="28"/>
      <c r="R36" s="28"/>
      <c r="S36" s="30">
        <v>6</v>
      </c>
    </row>
    <row r="37" spans="1:19" ht="12.75" customHeight="1">
      <c r="A37" s="87"/>
      <c r="B37" s="82" t="s">
        <v>25</v>
      </c>
      <c r="C37" s="89"/>
      <c r="D37" s="35">
        <v>6</v>
      </c>
      <c r="E37" s="78"/>
      <c r="F37" s="35"/>
      <c r="G37" s="78"/>
      <c r="H37" s="35"/>
      <c r="I37" s="78"/>
      <c r="J37" s="35"/>
      <c r="K37" s="78"/>
      <c r="L37" s="35"/>
      <c r="M37" s="35"/>
      <c r="N37" s="35"/>
      <c r="O37" s="105"/>
      <c r="P37" s="106"/>
      <c r="Q37" s="106"/>
      <c r="R37" s="106"/>
      <c r="S37" s="107"/>
    </row>
    <row r="38" spans="1:19" ht="12.75" customHeight="1">
      <c r="A38" s="94"/>
      <c r="B38" s="41" t="s">
        <v>34</v>
      </c>
      <c r="C38" s="42">
        <f aca="true" t="shared" si="5" ref="C38:S38">SUM(C33:C37)</f>
        <v>3</v>
      </c>
      <c r="D38" s="42">
        <f t="shared" si="5"/>
        <v>32</v>
      </c>
      <c r="E38" s="42">
        <f t="shared" si="5"/>
        <v>0</v>
      </c>
      <c r="F38" s="42">
        <f t="shared" si="5"/>
        <v>3</v>
      </c>
      <c r="G38" s="42">
        <f t="shared" si="5"/>
        <v>0</v>
      </c>
      <c r="H38" s="42">
        <f t="shared" si="5"/>
        <v>0</v>
      </c>
      <c r="I38" s="42">
        <f t="shared" si="5"/>
        <v>3</v>
      </c>
      <c r="J38" s="42">
        <f t="shared" si="5"/>
        <v>1</v>
      </c>
      <c r="K38" s="42">
        <f t="shared" si="5"/>
        <v>0</v>
      </c>
      <c r="L38" s="42">
        <f t="shared" si="5"/>
        <v>28</v>
      </c>
      <c r="M38" s="42">
        <f t="shared" si="5"/>
        <v>0</v>
      </c>
      <c r="N38" s="42">
        <f t="shared" si="5"/>
        <v>1</v>
      </c>
      <c r="O38" s="42">
        <f t="shared" si="5"/>
        <v>0</v>
      </c>
      <c r="P38" s="42">
        <f t="shared" si="5"/>
        <v>8</v>
      </c>
      <c r="Q38" s="42">
        <f t="shared" si="5"/>
        <v>1</v>
      </c>
      <c r="R38" s="43">
        <f t="shared" si="5"/>
        <v>0</v>
      </c>
      <c r="S38" s="44">
        <f t="shared" si="5"/>
        <v>17</v>
      </c>
    </row>
    <row r="39" spans="1:19" ht="12.75" customHeight="1">
      <c r="A39" s="73" t="s">
        <v>37</v>
      </c>
      <c r="B39" s="101" t="s">
        <v>20</v>
      </c>
      <c r="C39" s="75"/>
      <c r="D39" s="76"/>
      <c r="E39" s="77">
        <v>2</v>
      </c>
      <c r="F39" s="76">
        <v>5</v>
      </c>
      <c r="G39" s="77"/>
      <c r="H39" s="76"/>
      <c r="I39" s="77"/>
      <c r="J39" s="76">
        <v>12</v>
      </c>
      <c r="K39" s="77"/>
      <c r="L39" s="76">
        <v>10</v>
      </c>
      <c r="M39" s="76"/>
      <c r="N39" s="35"/>
      <c r="O39" s="78"/>
      <c r="P39" s="34"/>
      <c r="Q39" s="34">
        <v>1</v>
      </c>
      <c r="R39" s="34">
        <v>1</v>
      </c>
      <c r="S39" s="36"/>
    </row>
    <row r="40" spans="1:19" ht="12.75" customHeight="1">
      <c r="A40" s="45" t="s">
        <v>38</v>
      </c>
      <c r="B40" s="82" t="s">
        <v>22</v>
      </c>
      <c r="C40" s="89"/>
      <c r="D40" s="35">
        <v>15</v>
      </c>
      <c r="E40" s="78">
        <v>3</v>
      </c>
      <c r="F40" s="35"/>
      <c r="G40" s="78"/>
      <c r="H40" s="35"/>
      <c r="I40" s="78">
        <v>13</v>
      </c>
      <c r="J40" s="35"/>
      <c r="K40" s="78"/>
      <c r="L40" s="35">
        <v>11</v>
      </c>
      <c r="M40" s="35"/>
      <c r="N40" s="29"/>
      <c r="O40" s="84"/>
      <c r="P40" s="28">
        <v>1</v>
      </c>
      <c r="Q40" s="28">
        <v>12</v>
      </c>
      <c r="R40" s="28"/>
      <c r="S40" s="30"/>
    </row>
    <row r="41" spans="1:19" ht="12.75" customHeight="1">
      <c r="A41" s="58">
        <v>41750</v>
      </c>
      <c r="B41" s="85" t="s">
        <v>23</v>
      </c>
      <c r="C41" s="83"/>
      <c r="D41" s="29">
        <v>9</v>
      </c>
      <c r="E41" s="84"/>
      <c r="F41" s="29">
        <v>6</v>
      </c>
      <c r="G41" s="84">
        <v>10</v>
      </c>
      <c r="H41" s="29"/>
      <c r="I41" s="84">
        <v>2</v>
      </c>
      <c r="J41" s="29"/>
      <c r="K41" s="84"/>
      <c r="L41" s="29">
        <v>14</v>
      </c>
      <c r="M41" s="29"/>
      <c r="N41" s="29">
        <v>1</v>
      </c>
      <c r="O41" s="78"/>
      <c r="P41" s="34">
        <v>1</v>
      </c>
      <c r="Q41" s="34">
        <v>9</v>
      </c>
      <c r="R41" s="34"/>
      <c r="S41" s="36"/>
    </row>
    <row r="42" spans="1:19" ht="12.75" customHeight="1">
      <c r="A42" s="87"/>
      <c r="B42" s="85" t="s">
        <v>24</v>
      </c>
      <c r="C42" s="83">
        <v>1</v>
      </c>
      <c r="D42" s="29">
        <v>18</v>
      </c>
      <c r="E42" s="84"/>
      <c r="F42" s="29">
        <v>9</v>
      </c>
      <c r="G42" s="84">
        <v>1</v>
      </c>
      <c r="H42" s="29"/>
      <c r="I42" s="84">
        <v>2</v>
      </c>
      <c r="J42" s="29">
        <v>1</v>
      </c>
      <c r="K42" s="84"/>
      <c r="L42" s="29">
        <v>4</v>
      </c>
      <c r="M42" s="29"/>
      <c r="N42" s="29">
        <v>1</v>
      </c>
      <c r="O42" s="84"/>
      <c r="P42" s="28">
        <v>13</v>
      </c>
      <c r="Q42" s="28"/>
      <c r="R42" s="28"/>
      <c r="S42" s="30">
        <v>1</v>
      </c>
    </row>
    <row r="43" spans="1:19" ht="12.75" customHeight="1">
      <c r="A43" s="87"/>
      <c r="B43" s="82" t="s">
        <v>25</v>
      </c>
      <c r="C43" s="89"/>
      <c r="D43" s="35">
        <v>6</v>
      </c>
      <c r="E43" s="78"/>
      <c r="F43" s="35"/>
      <c r="G43" s="78"/>
      <c r="H43" s="35"/>
      <c r="I43" s="78"/>
      <c r="J43" s="35"/>
      <c r="K43" s="78"/>
      <c r="L43" s="35"/>
      <c r="M43" s="35"/>
      <c r="N43" s="35"/>
      <c r="O43" s="91"/>
      <c r="P43" s="92"/>
      <c r="Q43" s="92"/>
      <c r="R43" s="92"/>
      <c r="S43" s="108"/>
    </row>
    <row r="44" spans="1:19" ht="12.75" customHeight="1">
      <c r="A44" s="94"/>
      <c r="B44" s="41" t="s">
        <v>34</v>
      </c>
      <c r="C44" s="42">
        <f aca="true" t="shared" si="6" ref="C44:S44">SUM(C39:C43)</f>
        <v>1</v>
      </c>
      <c r="D44" s="42">
        <f t="shared" si="6"/>
        <v>48</v>
      </c>
      <c r="E44" s="42">
        <f t="shared" si="6"/>
        <v>5</v>
      </c>
      <c r="F44" s="42">
        <f t="shared" si="6"/>
        <v>20</v>
      </c>
      <c r="G44" s="42">
        <f t="shared" si="6"/>
        <v>11</v>
      </c>
      <c r="H44" s="42">
        <f t="shared" si="6"/>
        <v>0</v>
      </c>
      <c r="I44" s="42">
        <f t="shared" si="6"/>
        <v>17</v>
      </c>
      <c r="J44" s="42">
        <f t="shared" si="6"/>
        <v>13</v>
      </c>
      <c r="K44" s="42">
        <f t="shared" si="6"/>
        <v>0</v>
      </c>
      <c r="L44" s="42">
        <f t="shared" si="6"/>
        <v>39</v>
      </c>
      <c r="M44" s="42">
        <f t="shared" si="6"/>
        <v>0</v>
      </c>
      <c r="N44" s="42">
        <f t="shared" si="6"/>
        <v>2</v>
      </c>
      <c r="O44" s="42">
        <f t="shared" si="6"/>
        <v>0</v>
      </c>
      <c r="P44" s="42">
        <f t="shared" si="6"/>
        <v>15</v>
      </c>
      <c r="Q44" s="42">
        <f t="shared" si="6"/>
        <v>22</v>
      </c>
      <c r="R44" s="43">
        <f t="shared" si="6"/>
        <v>1</v>
      </c>
      <c r="S44" s="44">
        <f t="shared" si="6"/>
        <v>1</v>
      </c>
    </row>
    <row r="45" spans="1:19" ht="12.75" customHeight="1">
      <c r="A45" s="73" t="s">
        <v>39</v>
      </c>
      <c r="B45" s="109" t="s">
        <v>20</v>
      </c>
      <c r="C45" s="46"/>
      <c r="D45" s="47">
        <v>1</v>
      </c>
      <c r="E45" s="48">
        <v>15</v>
      </c>
      <c r="F45" s="47">
        <v>9</v>
      </c>
      <c r="G45" s="48"/>
      <c r="H45" s="47"/>
      <c r="I45" s="48">
        <v>1</v>
      </c>
      <c r="J45" s="47"/>
      <c r="K45" s="48"/>
      <c r="L45" s="47">
        <v>8</v>
      </c>
      <c r="M45" s="47"/>
      <c r="N45" s="49"/>
      <c r="O45" s="50"/>
      <c r="P45" s="51"/>
      <c r="Q45" s="51"/>
      <c r="R45" s="51">
        <v>1</v>
      </c>
      <c r="S45" s="63">
        <v>1</v>
      </c>
    </row>
    <row r="46" spans="1:19" ht="12.75" customHeight="1">
      <c r="A46" s="45" t="s">
        <v>28</v>
      </c>
      <c r="B46" s="26" t="s">
        <v>22</v>
      </c>
      <c r="C46" s="53"/>
      <c r="D46" s="49">
        <v>1</v>
      </c>
      <c r="E46" s="50">
        <v>18</v>
      </c>
      <c r="F46" s="49">
        <v>12</v>
      </c>
      <c r="G46" s="50"/>
      <c r="H46" s="49"/>
      <c r="I46" s="50">
        <v>1</v>
      </c>
      <c r="J46" s="49">
        <v>10</v>
      </c>
      <c r="K46" s="50"/>
      <c r="L46" s="49">
        <v>2</v>
      </c>
      <c r="M46" s="49"/>
      <c r="N46" s="54"/>
      <c r="O46" s="55"/>
      <c r="P46" s="56"/>
      <c r="Q46" s="56"/>
      <c r="R46" s="56"/>
      <c r="S46" s="57"/>
    </row>
    <row r="47" spans="1:19" ht="12.75" customHeight="1">
      <c r="A47" s="58">
        <v>41760</v>
      </c>
      <c r="B47" s="37" t="s">
        <v>23</v>
      </c>
      <c r="C47" s="64">
        <v>2</v>
      </c>
      <c r="D47" s="54"/>
      <c r="E47" s="55">
        <v>11</v>
      </c>
      <c r="F47" s="54">
        <v>8</v>
      </c>
      <c r="G47" s="55">
        <v>1</v>
      </c>
      <c r="H47" s="54"/>
      <c r="I47" s="55">
        <v>12</v>
      </c>
      <c r="J47" s="54"/>
      <c r="K47" s="55"/>
      <c r="L47" s="54">
        <v>16</v>
      </c>
      <c r="M47" s="54"/>
      <c r="N47" s="54">
        <v>1</v>
      </c>
      <c r="O47" s="50"/>
      <c r="P47" s="51">
        <v>1</v>
      </c>
      <c r="Q47" s="51">
        <v>3</v>
      </c>
      <c r="R47" s="51"/>
      <c r="S47" s="63"/>
    </row>
    <row r="48" spans="1:19" ht="12.75" customHeight="1">
      <c r="A48" s="87"/>
      <c r="B48" s="37" t="s">
        <v>24</v>
      </c>
      <c r="C48" s="64">
        <v>8</v>
      </c>
      <c r="D48" s="54">
        <v>19</v>
      </c>
      <c r="E48" s="55">
        <v>2</v>
      </c>
      <c r="F48" s="54">
        <v>15</v>
      </c>
      <c r="G48" s="55">
        <v>1</v>
      </c>
      <c r="H48" s="54"/>
      <c r="I48" s="55">
        <v>4</v>
      </c>
      <c r="J48" s="54">
        <v>1</v>
      </c>
      <c r="K48" s="55"/>
      <c r="L48" s="54">
        <v>12</v>
      </c>
      <c r="M48" s="54"/>
      <c r="N48" s="54"/>
      <c r="O48" s="55"/>
      <c r="P48" s="56"/>
      <c r="Q48" s="56"/>
      <c r="R48" s="56"/>
      <c r="S48" s="57">
        <v>1</v>
      </c>
    </row>
    <row r="49" spans="1:19" ht="12.75" customHeight="1">
      <c r="A49" s="87"/>
      <c r="B49" s="26" t="s">
        <v>25</v>
      </c>
      <c r="C49" s="53"/>
      <c r="D49" s="49">
        <v>5</v>
      </c>
      <c r="E49" s="50"/>
      <c r="F49" s="49"/>
      <c r="G49" s="50"/>
      <c r="H49" s="49"/>
      <c r="I49" s="50"/>
      <c r="J49" s="49"/>
      <c r="K49" s="50"/>
      <c r="L49" s="49">
        <v>6</v>
      </c>
      <c r="M49" s="49"/>
      <c r="N49" s="49"/>
      <c r="O49" s="67"/>
      <c r="P49" s="68"/>
      <c r="Q49" s="68"/>
      <c r="R49" s="68"/>
      <c r="S49" s="110"/>
    </row>
    <row r="50" spans="1:19" ht="12.75" customHeight="1">
      <c r="A50" s="94"/>
      <c r="B50" s="41" t="s">
        <v>34</v>
      </c>
      <c r="C50" s="42">
        <f aca="true" t="shared" si="7" ref="C50:S50">SUM(C45:C49)</f>
        <v>10</v>
      </c>
      <c r="D50" s="42">
        <f t="shared" si="7"/>
        <v>26</v>
      </c>
      <c r="E50" s="42">
        <f t="shared" si="7"/>
        <v>46</v>
      </c>
      <c r="F50" s="42">
        <f t="shared" si="7"/>
        <v>44</v>
      </c>
      <c r="G50" s="42">
        <f t="shared" si="7"/>
        <v>2</v>
      </c>
      <c r="H50" s="42">
        <f t="shared" si="7"/>
        <v>0</v>
      </c>
      <c r="I50" s="42">
        <f t="shared" si="7"/>
        <v>18</v>
      </c>
      <c r="J50" s="42">
        <f t="shared" si="7"/>
        <v>11</v>
      </c>
      <c r="K50" s="42">
        <f t="shared" si="7"/>
        <v>0</v>
      </c>
      <c r="L50" s="42">
        <f t="shared" si="7"/>
        <v>44</v>
      </c>
      <c r="M50" s="42">
        <f t="shared" si="7"/>
        <v>0</v>
      </c>
      <c r="N50" s="42">
        <f t="shared" si="7"/>
        <v>1</v>
      </c>
      <c r="O50" s="42">
        <f t="shared" si="7"/>
        <v>0</v>
      </c>
      <c r="P50" s="42">
        <f t="shared" si="7"/>
        <v>1</v>
      </c>
      <c r="Q50" s="42">
        <f t="shared" si="7"/>
        <v>3</v>
      </c>
      <c r="R50" s="43">
        <f t="shared" si="7"/>
        <v>1</v>
      </c>
      <c r="S50" s="44">
        <f t="shared" si="7"/>
        <v>2</v>
      </c>
    </row>
    <row r="51" spans="1:19" ht="12.75" customHeight="1">
      <c r="A51" s="73" t="s">
        <v>40</v>
      </c>
      <c r="B51" s="74" t="s">
        <v>20</v>
      </c>
      <c r="C51" s="75"/>
      <c r="D51" s="76"/>
      <c r="E51" s="77">
        <v>10</v>
      </c>
      <c r="F51" s="76">
        <v>1</v>
      </c>
      <c r="G51" s="77"/>
      <c r="H51" s="76"/>
      <c r="I51" s="77">
        <v>1</v>
      </c>
      <c r="J51" s="76"/>
      <c r="K51" s="77"/>
      <c r="L51" s="76">
        <v>13</v>
      </c>
      <c r="M51" s="76"/>
      <c r="N51" s="35"/>
      <c r="O51" s="78"/>
      <c r="P51" s="34"/>
      <c r="Q51" s="34"/>
      <c r="R51" s="34"/>
      <c r="S51" s="36"/>
    </row>
    <row r="52" spans="1:19" ht="12.75" customHeight="1">
      <c r="A52" s="45" t="s">
        <v>41</v>
      </c>
      <c r="B52" s="82" t="s">
        <v>22</v>
      </c>
      <c r="C52" s="89"/>
      <c r="D52" s="35">
        <v>2</v>
      </c>
      <c r="E52" s="78">
        <v>24</v>
      </c>
      <c r="F52" s="35">
        <v>12</v>
      </c>
      <c r="G52" s="78"/>
      <c r="H52" s="35"/>
      <c r="I52" s="78">
        <v>4</v>
      </c>
      <c r="J52" s="35">
        <v>1</v>
      </c>
      <c r="K52" s="78"/>
      <c r="L52" s="35">
        <v>3</v>
      </c>
      <c r="M52" s="35"/>
      <c r="N52" s="29"/>
      <c r="O52" s="84"/>
      <c r="P52" s="28"/>
      <c r="Q52" s="28"/>
      <c r="R52" s="28"/>
      <c r="S52" s="30">
        <v>1</v>
      </c>
    </row>
    <row r="53" spans="1:19" ht="12.75" customHeight="1">
      <c r="A53" s="58">
        <v>41769</v>
      </c>
      <c r="B53" s="85" t="s">
        <v>23</v>
      </c>
      <c r="C53" s="83"/>
      <c r="D53" s="29">
        <v>13</v>
      </c>
      <c r="E53" s="84">
        <v>1</v>
      </c>
      <c r="F53" s="29">
        <v>11</v>
      </c>
      <c r="G53" s="84"/>
      <c r="H53" s="29"/>
      <c r="I53" s="84">
        <v>8</v>
      </c>
      <c r="J53" s="29"/>
      <c r="K53" s="84">
        <v>1</v>
      </c>
      <c r="L53" s="29">
        <v>5</v>
      </c>
      <c r="M53" s="29"/>
      <c r="N53" s="29"/>
      <c r="O53" s="78"/>
      <c r="P53" s="34"/>
      <c r="Q53" s="34">
        <v>1</v>
      </c>
      <c r="R53" s="34"/>
      <c r="S53" s="36"/>
    </row>
    <row r="54" spans="1:19" ht="12.75" customHeight="1">
      <c r="A54" s="87"/>
      <c r="B54" s="85" t="s">
        <v>24</v>
      </c>
      <c r="C54" s="83">
        <v>1</v>
      </c>
      <c r="D54" s="29">
        <v>12</v>
      </c>
      <c r="E54" s="84">
        <v>1</v>
      </c>
      <c r="F54" s="29">
        <v>19</v>
      </c>
      <c r="G54" s="84"/>
      <c r="H54" s="29"/>
      <c r="I54" s="84">
        <v>9</v>
      </c>
      <c r="J54" s="29">
        <v>1</v>
      </c>
      <c r="K54" s="84"/>
      <c r="L54" s="29">
        <v>9</v>
      </c>
      <c r="M54" s="29"/>
      <c r="N54" s="29"/>
      <c r="O54" s="84"/>
      <c r="P54" s="28"/>
      <c r="Q54" s="28"/>
      <c r="R54" s="28"/>
      <c r="S54" s="30"/>
    </row>
    <row r="55" spans="1:19" ht="12.75" customHeight="1">
      <c r="A55" s="87"/>
      <c r="B55" s="82" t="s">
        <v>25</v>
      </c>
      <c r="C55" s="89"/>
      <c r="D55" s="35">
        <v>6</v>
      </c>
      <c r="E55" s="78"/>
      <c r="F55" s="35"/>
      <c r="G55" s="78"/>
      <c r="H55" s="35"/>
      <c r="I55" s="78"/>
      <c r="J55" s="35"/>
      <c r="K55" s="78"/>
      <c r="L55" s="35"/>
      <c r="M55" s="35"/>
      <c r="N55" s="90"/>
      <c r="O55" s="91"/>
      <c r="P55" s="92"/>
      <c r="Q55" s="92"/>
      <c r="R55" s="92"/>
      <c r="S55" s="108"/>
    </row>
    <row r="56" spans="1:22" ht="12.75" customHeight="1">
      <c r="A56" s="94"/>
      <c r="B56" s="41" t="s">
        <v>34</v>
      </c>
      <c r="C56" s="42">
        <f aca="true" t="shared" si="8" ref="C56:S56">SUM(C51:C55)</f>
        <v>1</v>
      </c>
      <c r="D56" s="42">
        <f t="shared" si="8"/>
        <v>33</v>
      </c>
      <c r="E56" s="42">
        <f t="shared" si="8"/>
        <v>36</v>
      </c>
      <c r="F56" s="42">
        <f t="shared" si="8"/>
        <v>43</v>
      </c>
      <c r="G56" s="42">
        <f t="shared" si="8"/>
        <v>0</v>
      </c>
      <c r="H56" s="42">
        <f t="shared" si="8"/>
        <v>0</v>
      </c>
      <c r="I56" s="42">
        <f t="shared" si="8"/>
        <v>22</v>
      </c>
      <c r="J56" s="42">
        <f t="shared" si="8"/>
        <v>2</v>
      </c>
      <c r="K56" s="42">
        <f t="shared" si="8"/>
        <v>1</v>
      </c>
      <c r="L56" s="42">
        <f t="shared" si="8"/>
        <v>30</v>
      </c>
      <c r="M56" s="42">
        <f t="shared" si="8"/>
        <v>0</v>
      </c>
      <c r="N56" s="42">
        <f t="shared" si="8"/>
        <v>0</v>
      </c>
      <c r="O56" s="42">
        <f t="shared" si="8"/>
        <v>0</v>
      </c>
      <c r="P56" s="42">
        <f t="shared" si="8"/>
        <v>0</v>
      </c>
      <c r="Q56" s="42">
        <f t="shared" si="8"/>
        <v>1</v>
      </c>
      <c r="R56" s="43">
        <f t="shared" si="8"/>
        <v>0</v>
      </c>
      <c r="S56" s="44">
        <f t="shared" si="8"/>
        <v>1</v>
      </c>
      <c r="U56" s="78"/>
      <c r="V56" s="78"/>
    </row>
    <row r="57" spans="1:22" ht="12.75" customHeight="1">
      <c r="A57" s="45" t="s">
        <v>42</v>
      </c>
      <c r="B57" s="19" t="s">
        <v>20</v>
      </c>
      <c r="C57" s="111"/>
      <c r="D57" s="112">
        <v>1</v>
      </c>
      <c r="E57" s="22">
        <v>7</v>
      </c>
      <c r="F57" s="112"/>
      <c r="G57" s="22"/>
      <c r="H57" s="112"/>
      <c r="I57" s="22"/>
      <c r="J57" s="112"/>
      <c r="K57" s="22"/>
      <c r="L57" s="112">
        <v>15</v>
      </c>
      <c r="M57" s="112"/>
      <c r="N57" s="113"/>
      <c r="O57" s="112"/>
      <c r="P57" s="113"/>
      <c r="Q57" s="112"/>
      <c r="R57" s="22"/>
      <c r="S57" s="114">
        <v>1</v>
      </c>
      <c r="U57" s="78"/>
      <c r="V57" s="78"/>
    </row>
    <row r="58" spans="1:22" ht="12.75" customHeight="1">
      <c r="A58" s="45" t="s">
        <v>43</v>
      </c>
      <c r="B58" s="26" t="s">
        <v>22</v>
      </c>
      <c r="C58" s="83"/>
      <c r="D58" s="86">
        <v>10</v>
      </c>
      <c r="E58" s="29">
        <v>13</v>
      </c>
      <c r="F58" s="86">
        <v>1</v>
      </c>
      <c r="G58" s="29"/>
      <c r="H58" s="86"/>
      <c r="I58" s="29">
        <v>1</v>
      </c>
      <c r="J58" s="86">
        <v>2</v>
      </c>
      <c r="K58" s="29"/>
      <c r="L58" s="86">
        <v>3</v>
      </c>
      <c r="M58" s="86"/>
      <c r="N58" s="86"/>
      <c r="O58" s="86"/>
      <c r="P58" s="86">
        <v>1</v>
      </c>
      <c r="Q58" s="86">
        <v>12</v>
      </c>
      <c r="R58" s="29"/>
      <c r="S58" s="115">
        <v>2</v>
      </c>
      <c r="U58" s="78"/>
      <c r="V58" s="78"/>
    </row>
    <row r="59" spans="1:22" ht="12.75" customHeight="1">
      <c r="A59" s="58">
        <v>41777</v>
      </c>
      <c r="B59" s="37" t="s">
        <v>23</v>
      </c>
      <c r="C59" s="89">
        <v>1</v>
      </c>
      <c r="D59" s="113">
        <v>17</v>
      </c>
      <c r="E59" s="35">
        <v>1</v>
      </c>
      <c r="F59" s="113">
        <v>4</v>
      </c>
      <c r="G59" s="35">
        <v>2</v>
      </c>
      <c r="H59" s="113"/>
      <c r="I59" s="35">
        <v>3</v>
      </c>
      <c r="J59" s="113"/>
      <c r="K59" s="35"/>
      <c r="L59" s="113">
        <v>3</v>
      </c>
      <c r="M59" s="113"/>
      <c r="N59" s="113">
        <v>1</v>
      </c>
      <c r="O59" s="113"/>
      <c r="P59" s="113">
        <v>3</v>
      </c>
      <c r="Q59" s="113">
        <v>3</v>
      </c>
      <c r="R59" s="35"/>
      <c r="S59" s="114"/>
      <c r="U59" s="116"/>
      <c r="V59" s="78"/>
    </row>
    <row r="60" spans="1:19" ht="12.75" customHeight="1">
      <c r="A60" s="87"/>
      <c r="B60" s="37" t="s">
        <v>24</v>
      </c>
      <c r="C60" s="83">
        <v>1</v>
      </c>
      <c r="D60" s="86">
        <v>11</v>
      </c>
      <c r="E60" s="29"/>
      <c r="F60" s="86">
        <v>14</v>
      </c>
      <c r="G60" s="29"/>
      <c r="H60" s="86"/>
      <c r="I60" s="29">
        <v>18</v>
      </c>
      <c r="J60" s="86">
        <v>1</v>
      </c>
      <c r="K60" s="29"/>
      <c r="L60" s="86">
        <v>13</v>
      </c>
      <c r="M60" s="86"/>
      <c r="N60" s="86"/>
      <c r="O60" s="86"/>
      <c r="P60" s="86"/>
      <c r="Q60" s="86"/>
      <c r="R60" s="29"/>
      <c r="S60" s="115">
        <v>6</v>
      </c>
    </row>
    <row r="61" spans="1:19" ht="12.75" customHeight="1">
      <c r="A61" s="87"/>
      <c r="B61" s="26" t="s">
        <v>25</v>
      </c>
      <c r="C61" s="89"/>
      <c r="D61" s="113">
        <v>16</v>
      </c>
      <c r="E61" s="35"/>
      <c r="F61" s="113"/>
      <c r="G61" s="35"/>
      <c r="H61" s="113"/>
      <c r="I61" s="35"/>
      <c r="J61" s="113"/>
      <c r="K61" s="35"/>
      <c r="L61" s="113">
        <v>12</v>
      </c>
      <c r="M61" s="113"/>
      <c r="N61" s="113"/>
      <c r="O61" s="117"/>
      <c r="P61" s="113"/>
      <c r="Q61" s="117"/>
      <c r="R61" s="90"/>
      <c r="S61" s="114"/>
    </row>
    <row r="62" spans="1:19" ht="12.75" customHeight="1">
      <c r="A62" s="118"/>
      <c r="B62" s="41" t="s">
        <v>34</v>
      </c>
      <c r="C62" s="42">
        <f aca="true" t="shared" si="9" ref="C62:S62">SUM(C57:C61)</f>
        <v>2</v>
      </c>
      <c r="D62" s="42">
        <f t="shared" si="9"/>
        <v>55</v>
      </c>
      <c r="E62" s="42">
        <f t="shared" si="9"/>
        <v>21</v>
      </c>
      <c r="F62" s="42">
        <f t="shared" si="9"/>
        <v>19</v>
      </c>
      <c r="G62" s="42">
        <f t="shared" si="9"/>
        <v>2</v>
      </c>
      <c r="H62" s="42">
        <f t="shared" si="9"/>
        <v>0</v>
      </c>
      <c r="I62" s="42">
        <f t="shared" si="9"/>
        <v>22</v>
      </c>
      <c r="J62" s="42">
        <f t="shared" si="9"/>
        <v>3</v>
      </c>
      <c r="K62" s="42">
        <f t="shared" si="9"/>
        <v>0</v>
      </c>
      <c r="L62" s="42">
        <f t="shared" si="9"/>
        <v>46</v>
      </c>
      <c r="M62" s="42">
        <f t="shared" si="9"/>
        <v>0</v>
      </c>
      <c r="N62" s="42">
        <f t="shared" si="9"/>
        <v>1</v>
      </c>
      <c r="O62" s="42">
        <f t="shared" si="9"/>
        <v>0</v>
      </c>
      <c r="P62" s="42">
        <f t="shared" si="9"/>
        <v>4</v>
      </c>
      <c r="Q62" s="42">
        <f t="shared" si="9"/>
        <v>15</v>
      </c>
      <c r="R62" s="43">
        <f t="shared" si="9"/>
        <v>0</v>
      </c>
      <c r="S62" s="44">
        <f t="shared" si="9"/>
        <v>9</v>
      </c>
    </row>
    <row r="63" spans="1:19" ht="12.75" customHeight="1">
      <c r="A63" s="45" t="s">
        <v>44</v>
      </c>
      <c r="B63" s="19" t="s">
        <v>20</v>
      </c>
      <c r="C63" s="111"/>
      <c r="D63" s="112">
        <v>1</v>
      </c>
      <c r="E63" s="22">
        <v>14</v>
      </c>
      <c r="F63" s="112">
        <v>2</v>
      </c>
      <c r="G63" s="22"/>
      <c r="H63" s="112"/>
      <c r="I63" s="22"/>
      <c r="J63" s="112"/>
      <c r="K63" s="22">
        <v>8</v>
      </c>
      <c r="L63" s="112">
        <v>19</v>
      </c>
      <c r="M63" s="112"/>
      <c r="N63" s="113"/>
      <c r="O63" s="112"/>
      <c r="P63" s="113"/>
      <c r="Q63" s="112"/>
      <c r="R63" s="22"/>
      <c r="S63" s="114"/>
    </row>
    <row r="64" spans="1:19" ht="12.75" customHeight="1">
      <c r="A64" s="45" t="s">
        <v>45</v>
      </c>
      <c r="B64" s="26" t="s">
        <v>22</v>
      </c>
      <c r="C64" s="83"/>
      <c r="D64" s="86">
        <v>6</v>
      </c>
      <c r="E64" s="29">
        <v>14</v>
      </c>
      <c r="F64" s="86"/>
      <c r="G64" s="29"/>
      <c r="H64" s="86"/>
      <c r="I64" s="29">
        <v>7</v>
      </c>
      <c r="J64" s="86">
        <v>2</v>
      </c>
      <c r="K64" s="29"/>
      <c r="L64" s="86">
        <v>6</v>
      </c>
      <c r="M64" s="86"/>
      <c r="N64" s="86"/>
      <c r="O64" s="86"/>
      <c r="P64" s="86">
        <v>1</v>
      </c>
      <c r="Q64" s="86"/>
      <c r="R64" s="29"/>
      <c r="S64" s="115"/>
    </row>
    <row r="65" spans="1:19" ht="12.75" customHeight="1">
      <c r="A65" s="58">
        <v>41784</v>
      </c>
      <c r="B65" s="37" t="s">
        <v>23</v>
      </c>
      <c r="C65" s="89">
        <v>1</v>
      </c>
      <c r="D65" s="113">
        <v>3</v>
      </c>
      <c r="E65" s="35">
        <v>2</v>
      </c>
      <c r="F65" s="113">
        <v>4</v>
      </c>
      <c r="G65" s="35"/>
      <c r="H65" s="113"/>
      <c r="I65" s="35">
        <v>11</v>
      </c>
      <c r="J65" s="113"/>
      <c r="K65" s="35">
        <v>1</v>
      </c>
      <c r="L65" s="113">
        <v>16</v>
      </c>
      <c r="M65" s="113"/>
      <c r="N65" s="113">
        <v>1</v>
      </c>
      <c r="O65" s="113"/>
      <c r="P65" s="113">
        <v>1</v>
      </c>
      <c r="Q65" s="113">
        <v>14</v>
      </c>
      <c r="R65" s="35"/>
      <c r="S65" s="114"/>
    </row>
    <row r="66" spans="1:19" ht="12.75" customHeight="1">
      <c r="A66" s="87"/>
      <c r="B66" s="37" t="s">
        <v>24</v>
      </c>
      <c r="C66" s="83">
        <v>1</v>
      </c>
      <c r="D66" s="86">
        <v>18</v>
      </c>
      <c r="E66" s="29">
        <v>1</v>
      </c>
      <c r="F66" s="86">
        <v>20</v>
      </c>
      <c r="G66" s="29"/>
      <c r="H66" s="86"/>
      <c r="I66" s="29">
        <v>6</v>
      </c>
      <c r="J66" s="86"/>
      <c r="K66" s="29"/>
      <c r="L66" s="86">
        <v>9</v>
      </c>
      <c r="M66" s="86"/>
      <c r="N66" s="86"/>
      <c r="O66" s="86"/>
      <c r="P66" s="86"/>
      <c r="Q66" s="86"/>
      <c r="R66" s="29"/>
      <c r="S66" s="115"/>
    </row>
    <row r="67" spans="1:19" ht="12.75" customHeight="1">
      <c r="A67" s="87"/>
      <c r="B67" s="26" t="s">
        <v>25</v>
      </c>
      <c r="C67" s="89"/>
      <c r="D67" s="113">
        <v>6</v>
      </c>
      <c r="E67" s="35"/>
      <c r="F67" s="113"/>
      <c r="G67" s="35"/>
      <c r="H67" s="113"/>
      <c r="I67" s="35"/>
      <c r="J67" s="113"/>
      <c r="K67" s="35"/>
      <c r="L67" s="113"/>
      <c r="M67" s="113"/>
      <c r="N67" s="113"/>
      <c r="O67" s="117"/>
      <c r="P67" s="113"/>
      <c r="Q67" s="117"/>
      <c r="R67" s="90"/>
      <c r="S67" s="114"/>
    </row>
    <row r="68" spans="1:19" ht="12.75" customHeight="1">
      <c r="A68" s="118"/>
      <c r="B68" s="41" t="s">
        <v>34</v>
      </c>
      <c r="C68" s="42">
        <f aca="true" t="shared" si="10" ref="C68:S68">SUM(C63:C67)</f>
        <v>2</v>
      </c>
      <c r="D68" s="42">
        <f t="shared" si="10"/>
        <v>34</v>
      </c>
      <c r="E68" s="42">
        <f t="shared" si="10"/>
        <v>31</v>
      </c>
      <c r="F68" s="42">
        <f t="shared" si="10"/>
        <v>26</v>
      </c>
      <c r="G68" s="42">
        <f t="shared" si="10"/>
        <v>0</v>
      </c>
      <c r="H68" s="42">
        <f t="shared" si="10"/>
        <v>0</v>
      </c>
      <c r="I68" s="42">
        <f t="shared" si="10"/>
        <v>24</v>
      </c>
      <c r="J68" s="42">
        <f t="shared" si="10"/>
        <v>2</v>
      </c>
      <c r="K68" s="42">
        <f t="shared" si="10"/>
        <v>9</v>
      </c>
      <c r="L68" s="42">
        <f t="shared" si="10"/>
        <v>50</v>
      </c>
      <c r="M68" s="42">
        <f t="shared" si="10"/>
        <v>0</v>
      </c>
      <c r="N68" s="42">
        <f t="shared" si="10"/>
        <v>1</v>
      </c>
      <c r="O68" s="42">
        <f t="shared" si="10"/>
        <v>0</v>
      </c>
      <c r="P68" s="42">
        <f t="shared" si="10"/>
        <v>2</v>
      </c>
      <c r="Q68" s="42">
        <f t="shared" si="10"/>
        <v>14</v>
      </c>
      <c r="R68" s="43">
        <f t="shared" si="10"/>
        <v>0</v>
      </c>
      <c r="S68" s="44">
        <f t="shared" si="10"/>
        <v>0</v>
      </c>
    </row>
    <row r="69" spans="1:19" ht="12.75" customHeight="1">
      <c r="A69" s="73" t="s">
        <v>46</v>
      </c>
      <c r="B69" s="19" t="s">
        <v>20</v>
      </c>
      <c r="C69" s="111"/>
      <c r="D69" s="112"/>
      <c r="E69" s="112">
        <v>1</v>
      </c>
      <c r="F69" s="112"/>
      <c r="G69" s="112"/>
      <c r="H69" s="112"/>
      <c r="I69" s="112"/>
      <c r="J69" s="112"/>
      <c r="K69" s="112"/>
      <c r="L69" s="112">
        <v>7</v>
      </c>
      <c r="M69" s="112"/>
      <c r="N69" s="112"/>
      <c r="O69" s="112"/>
      <c r="P69" s="112"/>
      <c r="Q69" s="112"/>
      <c r="R69" s="112"/>
      <c r="S69" s="119">
        <v>1</v>
      </c>
    </row>
    <row r="70" spans="1:19" ht="12.75" customHeight="1">
      <c r="A70" s="81" t="s">
        <v>32</v>
      </c>
      <c r="B70" s="26" t="s">
        <v>22</v>
      </c>
      <c r="C70" s="83"/>
      <c r="D70" s="86">
        <v>5</v>
      </c>
      <c r="E70" s="29"/>
      <c r="F70" s="86"/>
      <c r="G70" s="29"/>
      <c r="H70" s="86"/>
      <c r="I70" s="29"/>
      <c r="J70" s="86">
        <v>1</v>
      </c>
      <c r="K70" s="29"/>
      <c r="L70" s="86">
        <v>14</v>
      </c>
      <c r="M70" s="86"/>
      <c r="N70" s="86"/>
      <c r="O70" s="86"/>
      <c r="P70" s="86"/>
      <c r="Q70" s="86">
        <v>8</v>
      </c>
      <c r="R70" s="86"/>
      <c r="S70" s="120">
        <v>2</v>
      </c>
    </row>
    <row r="71" spans="1:19" ht="12.75" customHeight="1">
      <c r="A71" s="58">
        <v>41803</v>
      </c>
      <c r="B71" s="37" t="s">
        <v>23</v>
      </c>
      <c r="C71" s="83">
        <v>2</v>
      </c>
      <c r="D71" s="86">
        <v>4</v>
      </c>
      <c r="E71" s="29"/>
      <c r="F71" s="86">
        <v>1</v>
      </c>
      <c r="G71" s="29">
        <v>10</v>
      </c>
      <c r="H71" s="86"/>
      <c r="I71" s="29">
        <v>1</v>
      </c>
      <c r="J71" s="86"/>
      <c r="K71" s="29"/>
      <c r="L71" s="86">
        <v>6</v>
      </c>
      <c r="M71" s="86"/>
      <c r="N71" s="86">
        <v>1</v>
      </c>
      <c r="O71" s="86"/>
      <c r="P71" s="86"/>
      <c r="Q71" s="86">
        <v>2</v>
      </c>
      <c r="R71" s="86"/>
      <c r="S71" s="120">
        <v>2</v>
      </c>
    </row>
    <row r="72" spans="1:19" ht="12.75" customHeight="1">
      <c r="A72" s="58"/>
      <c r="B72" s="37" t="s">
        <v>24</v>
      </c>
      <c r="C72" s="89">
        <v>4</v>
      </c>
      <c r="D72" s="113">
        <v>28</v>
      </c>
      <c r="E72" s="35"/>
      <c r="F72" s="113">
        <v>2</v>
      </c>
      <c r="G72" s="35">
        <v>1</v>
      </c>
      <c r="H72" s="113"/>
      <c r="I72" s="35">
        <v>3</v>
      </c>
      <c r="J72" s="113"/>
      <c r="K72" s="35"/>
      <c r="L72" s="113">
        <v>1</v>
      </c>
      <c r="M72" s="113"/>
      <c r="N72" s="113"/>
      <c r="O72" s="113"/>
      <c r="P72" s="113"/>
      <c r="Q72" s="113"/>
      <c r="R72" s="113"/>
      <c r="S72" s="121"/>
    </row>
    <row r="73" spans="1:19" ht="12.75" customHeight="1">
      <c r="A73" s="87"/>
      <c r="B73" s="26" t="s">
        <v>25</v>
      </c>
      <c r="C73" s="122"/>
      <c r="D73" s="123">
        <v>6</v>
      </c>
      <c r="E73" s="124"/>
      <c r="F73" s="123"/>
      <c r="G73" s="124"/>
      <c r="H73" s="123"/>
      <c r="I73" s="124"/>
      <c r="J73" s="123"/>
      <c r="K73" s="124"/>
      <c r="L73" s="123"/>
      <c r="M73" s="123"/>
      <c r="N73" s="123"/>
      <c r="O73" s="123"/>
      <c r="P73" s="123"/>
      <c r="Q73" s="123"/>
      <c r="R73" s="123"/>
      <c r="S73" s="125"/>
    </row>
    <row r="74" spans="1:19" ht="12.75" customHeight="1">
      <c r="A74" s="118"/>
      <c r="B74" s="41" t="s">
        <v>34</v>
      </c>
      <c r="C74" s="42">
        <f aca="true" t="shared" si="11" ref="C74:S74">SUM(C69:C73)</f>
        <v>6</v>
      </c>
      <c r="D74" s="42">
        <f t="shared" si="11"/>
        <v>43</v>
      </c>
      <c r="E74" s="42">
        <f t="shared" si="11"/>
        <v>1</v>
      </c>
      <c r="F74" s="42">
        <f t="shared" si="11"/>
        <v>3</v>
      </c>
      <c r="G74" s="42">
        <f t="shared" si="11"/>
        <v>11</v>
      </c>
      <c r="H74" s="42">
        <f t="shared" si="11"/>
        <v>0</v>
      </c>
      <c r="I74" s="42">
        <f t="shared" si="11"/>
        <v>4</v>
      </c>
      <c r="J74" s="42">
        <f t="shared" si="11"/>
        <v>1</v>
      </c>
      <c r="K74" s="42">
        <f t="shared" si="11"/>
        <v>0</v>
      </c>
      <c r="L74" s="42">
        <f t="shared" si="11"/>
        <v>28</v>
      </c>
      <c r="M74" s="42">
        <f t="shared" si="11"/>
        <v>0</v>
      </c>
      <c r="N74" s="42">
        <f t="shared" si="11"/>
        <v>1</v>
      </c>
      <c r="O74" s="42">
        <f t="shared" si="11"/>
        <v>0</v>
      </c>
      <c r="P74" s="42">
        <f t="shared" si="11"/>
        <v>0</v>
      </c>
      <c r="Q74" s="42">
        <f t="shared" si="11"/>
        <v>10</v>
      </c>
      <c r="R74" s="43">
        <f t="shared" si="11"/>
        <v>0</v>
      </c>
      <c r="S74" s="44">
        <f t="shared" si="11"/>
        <v>5</v>
      </c>
    </row>
    <row r="75" spans="1:19" ht="12.75" customHeight="1">
      <c r="A75" s="73" t="s">
        <v>47</v>
      </c>
      <c r="B75" s="19" t="s">
        <v>20</v>
      </c>
      <c r="C75" s="46"/>
      <c r="D75" s="126">
        <v>1</v>
      </c>
      <c r="E75" s="47">
        <v>14</v>
      </c>
      <c r="F75" s="126">
        <v>12</v>
      </c>
      <c r="G75" s="47"/>
      <c r="H75" s="126"/>
      <c r="I75" s="47"/>
      <c r="J75" s="126"/>
      <c r="K75" s="47"/>
      <c r="L75" s="47">
        <v>2</v>
      </c>
      <c r="M75" s="47"/>
      <c r="N75" s="49"/>
      <c r="O75" s="50"/>
      <c r="P75" s="51"/>
      <c r="Q75" s="51"/>
      <c r="R75" s="51"/>
      <c r="S75" s="63">
        <v>1</v>
      </c>
    </row>
    <row r="76" spans="1:19" ht="12.75" customHeight="1">
      <c r="A76" s="45" t="s">
        <v>48</v>
      </c>
      <c r="B76" s="26" t="s">
        <v>22</v>
      </c>
      <c r="C76" s="53"/>
      <c r="D76" s="62">
        <v>13</v>
      </c>
      <c r="E76" s="49">
        <v>15</v>
      </c>
      <c r="F76" s="62">
        <v>5</v>
      </c>
      <c r="G76" s="49"/>
      <c r="H76" s="62"/>
      <c r="I76" s="49">
        <v>8</v>
      </c>
      <c r="J76" s="62">
        <v>1</v>
      </c>
      <c r="K76" s="49"/>
      <c r="L76" s="49">
        <v>3</v>
      </c>
      <c r="M76" s="49"/>
      <c r="N76" s="54"/>
      <c r="O76" s="55"/>
      <c r="P76" s="56"/>
      <c r="Q76" s="56">
        <v>10</v>
      </c>
      <c r="R76" s="56"/>
      <c r="S76" s="57">
        <v>1</v>
      </c>
    </row>
    <row r="77" spans="1:19" ht="12.75" customHeight="1">
      <c r="A77" s="127">
        <v>41805</v>
      </c>
      <c r="B77" s="37" t="s">
        <v>23</v>
      </c>
      <c r="C77" s="64">
        <v>11</v>
      </c>
      <c r="D77" s="128">
        <v>2</v>
      </c>
      <c r="E77" s="54">
        <v>2</v>
      </c>
      <c r="F77" s="128">
        <v>14</v>
      </c>
      <c r="G77" s="54">
        <v>1</v>
      </c>
      <c r="H77" s="128"/>
      <c r="I77" s="54">
        <v>1</v>
      </c>
      <c r="J77" s="128"/>
      <c r="K77" s="54"/>
      <c r="L77" s="54">
        <v>13</v>
      </c>
      <c r="M77" s="54"/>
      <c r="N77" s="54">
        <v>1</v>
      </c>
      <c r="O77" s="50"/>
      <c r="P77" s="51">
        <v>1</v>
      </c>
      <c r="Q77" s="51">
        <v>3</v>
      </c>
      <c r="R77" s="51"/>
      <c r="S77" s="63"/>
    </row>
    <row r="78" spans="1:21" ht="12.75" customHeight="1">
      <c r="A78" s="129"/>
      <c r="B78" s="37" t="s">
        <v>24</v>
      </c>
      <c r="C78" s="64"/>
      <c r="D78" s="128">
        <v>26</v>
      </c>
      <c r="E78" s="54"/>
      <c r="F78" s="128">
        <v>11</v>
      </c>
      <c r="G78" s="54"/>
      <c r="H78" s="128"/>
      <c r="I78" s="54">
        <v>9</v>
      </c>
      <c r="J78" s="128"/>
      <c r="K78" s="54"/>
      <c r="L78" s="54">
        <v>1</v>
      </c>
      <c r="M78" s="54"/>
      <c r="N78" s="54"/>
      <c r="O78" s="55"/>
      <c r="P78" s="56"/>
      <c r="Q78" s="56"/>
      <c r="R78" s="56"/>
      <c r="S78" s="57">
        <v>2</v>
      </c>
      <c r="U78" t="s">
        <v>49</v>
      </c>
    </row>
    <row r="79" spans="1:19" ht="12.75" customHeight="1">
      <c r="A79" s="129"/>
      <c r="B79" s="26" t="s">
        <v>25</v>
      </c>
      <c r="C79" s="53"/>
      <c r="D79" s="62">
        <v>6</v>
      </c>
      <c r="E79" s="49"/>
      <c r="F79" s="62"/>
      <c r="G79" s="49"/>
      <c r="H79" s="62"/>
      <c r="I79" s="49"/>
      <c r="J79" s="62"/>
      <c r="K79" s="49"/>
      <c r="L79" s="49"/>
      <c r="M79" s="49"/>
      <c r="N79" s="130"/>
      <c r="O79" s="67"/>
      <c r="P79" s="68"/>
      <c r="Q79" s="68"/>
      <c r="R79" s="68"/>
      <c r="S79" s="110"/>
    </row>
    <row r="80" spans="1:19" ht="12.75" customHeight="1">
      <c r="A80" s="118"/>
      <c r="B80" s="41" t="s">
        <v>34</v>
      </c>
      <c r="C80" s="42">
        <f aca="true" t="shared" si="12" ref="C80:S80">SUM(C75:C79)</f>
        <v>11</v>
      </c>
      <c r="D80" s="42">
        <f t="shared" si="12"/>
        <v>48</v>
      </c>
      <c r="E80" s="42">
        <f t="shared" si="12"/>
        <v>31</v>
      </c>
      <c r="F80" s="42">
        <f t="shared" si="12"/>
        <v>42</v>
      </c>
      <c r="G80" s="42">
        <f t="shared" si="12"/>
        <v>1</v>
      </c>
      <c r="H80" s="42">
        <f t="shared" si="12"/>
        <v>0</v>
      </c>
      <c r="I80" s="42">
        <f t="shared" si="12"/>
        <v>18</v>
      </c>
      <c r="J80" s="42">
        <f t="shared" si="12"/>
        <v>1</v>
      </c>
      <c r="K80" s="42">
        <f t="shared" si="12"/>
        <v>0</v>
      </c>
      <c r="L80" s="42">
        <f t="shared" si="12"/>
        <v>19</v>
      </c>
      <c r="M80" s="42">
        <f t="shared" si="12"/>
        <v>0</v>
      </c>
      <c r="N80" s="42">
        <f t="shared" si="12"/>
        <v>1</v>
      </c>
      <c r="O80" s="42">
        <f t="shared" si="12"/>
        <v>0</v>
      </c>
      <c r="P80" s="42">
        <f t="shared" si="12"/>
        <v>1</v>
      </c>
      <c r="Q80" s="42">
        <f t="shared" si="12"/>
        <v>13</v>
      </c>
      <c r="R80" s="43">
        <f t="shared" si="12"/>
        <v>0</v>
      </c>
      <c r="S80" s="44">
        <f t="shared" si="12"/>
        <v>4</v>
      </c>
    </row>
    <row r="81" spans="1:19" ht="12.75" customHeight="1">
      <c r="A81" s="73" t="s">
        <v>50</v>
      </c>
      <c r="B81" s="19" t="s">
        <v>20</v>
      </c>
      <c r="C81" s="46"/>
      <c r="D81" s="47"/>
      <c r="E81" s="48">
        <v>14</v>
      </c>
      <c r="F81" s="47"/>
      <c r="G81" s="48"/>
      <c r="H81" s="47"/>
      <c r="I81" s="48"/>
      <c r="J81" s="47"/>
      <c r="K81" s="48"/>
      <c r="L81" s="47">
        <v>21</v>
      </c>
      <c r="M81" s="47"/>
      <c r="N81" s="49"/>
      <c r="O81" s="50"/>
      <c r="P81" s="51"/>
      <c r="Q81" s="51">
        <v>8</v>
      </c>
      <c r="R81" s="51"/>
      <c r="S81" s="63"/>
    </row>
    <row r="82" spans="1:19" ht="12.75" customHeight="1">
      <c r="A82" s="45" t="s">
        <v>30</v>
      </c>
      <c r="B82" s="26" t="s">
        <v>22</v>
      </c>
      <c r="C82" s="53"/>
      <c r="D82" s="49">
        <v>1</v>
      </c>
      <c r="E82" s="50">
        <v>12</v>
      </c>
      <c r="F82" s="49">
        <v>6</v>
      </c>
      <c r="G82" s="50"/>
      <c r="H82" s="49"/>
      <c r="I82" s="50">
        <v>3</v>
      </c>
      <c r="J82" s="49">
        <v>4</v>
      </c>
      <c r="K82" s="50"/>
      <c r="L82" s="49">
        <v>19</v>
      </c>
      <c r="M82" s="49"/>
      <c r="N82" s="54"/>
      <c r="O82" s="55"/>
      <c r="P82" s="56">
        <v>1</v>
      </c>
      <c r="Q82" s="56"/>
      <c r="R82" s="56"/>
      <c r="S82" s="57"/>
    </row>
    <row r="83" spans="1:19" ht="12.75" customHeight="1">
      <c r="A83" s="58">
        <v>41810</v>
      </c>
      <c r="B83" s="37" t="s">
        <v>23</v>
      </c>
      <c r="C83" s="64"/>
      <c r="D83" s="54">
        <v>8</v>
      </c>
      <c r="E83" s="55"/>
      <c r="F83" s="54">
        <v>15</v>
      </c>
      <c r="G83" s="55">
        <v>1</v>
      </c>
      <c r="H83" s="54"/>
      <c r="I83" s="55">
        <v>2</v>
      </c>
      <c r="J83" s="54"/>
      <c r="K83" s="55">
        <v>1</v>
      </c>
      <c r="L83" s="54">
        <v>18</v>
      </c>
      <c r="M83" s="54"/>
      <c r="N83" s="54">
        <v>1</v>
      </c>
      <c r="O83" s="50"/>
      <c r="P83" s="51"/>
      <c r="Q83" s="51">
        <v>4</v>
      </c>
      <c r="R83" s="51"/>
      <c r="S83" s="63"/>
    </row>
    <row r="84" spans="1:19" ht="12.75" customHeight="1">
      <c r="A84" s="87"/>
      <c r="B84" s="37" t="s">
        <v>24</v>
      </c>
      <c r="C84" s="64"/>
      <c r="D84" s="54">
        <v>21</v>
      </c>
      <c r="E84" s="55"/>
      <c r="F84" s="54">
        <v>12</v>
      </c>
      <c r="G84" s="55"/>
      <c r="H84" s="54"/>
      <c r="I84" s="55"/>
      <c r="J84" s="54"/>
      <c r="K84" s="55"/>
      <c r="L84" s="54"/>
      <c r="M84" s="54"/>
      <c r="N84" s="54"/>
      <c r="O84" s="55"/>
      <c r="P84" s="56"/>
      <c r="Q84" s="56"/>
      <c r="R84" s="56"/>
      <c r="S84" s="57"/>
    </row>
    <row r="85" spans="1:19" ht="12.75" customHeight="1">
      <c r="A85" s="87"/>
      <c r="B85" s="26" t="s">
        <v>25</v>
      </c>
      <c r="C85" s="53"/>
      <c r="D85" s="49">
        <v>6</v>
      </c>
      <c r="E85" s="50"/>
      <c r="F85" s="49"/>
      <c r="G85" s="50"/>
      <c r="H85" s="49"/>
      <c r="I85" s="50"/>
      <c r="J85" s="49"/>
      <c r="K85" s="50"/>
      <c r="L85" s="49"/>
      <c r="M85" s="49"/>
      <c r="N85" s="130"/>
      <c r="O85" s="67"/>
      <c r="P85" s="68"/>
      <c r="Q85" s="68"/>
      <c r="R85" s="68"/>
      <c r="S85" s="110"/>
    </row>
    <row r="86" spans="1:19" ht="12.75" customHeight="1">
      <c r="A86" s="94"/>
      <c r="B86" s="41" t="s">
        <v>34</v>
      </c>
      <c r="C86" s="42">
        <f aca="true" t="shared" si="13" ref="C86:S86">SUM(C81:C85)</f>
        <v>0</v>
      </c>
      <c r="D86" s="42">
        <f t="shared" si="13"/>
        <v>36</v>
      </c>
      <c r="E86" s="42">
        <f t="shared" si="13"/>
        <v>26</v>
      </c>
      <c r="F86" s="42">
        <f t="shared" si="13"/>
        <v>33</v>
      </c>
      <c r="G86" s="42">
        <f t="shared" si="13"/>
        <v>1</v>
      </c>
      <c r="H86" s="42">
        <f t="shared" si="13"/>
        <v>0</v>
      </c>
      <c r="I86" s="42">
        <f t="shared" si="13"/>
        <v>5</v>
      </c>
      <c r="J86" s="42">
        <f t="shared" si="13"/>
        <v>4</v>
      </c>
      <c r="K86" s="42">
        <f t="shared" si="13"/>
        <v>1</v>
      </c>
      <c r="L86" s="42">
        <f t="shared" si="13"/>
        <v>58</v>
      </c>
      <c r="M86" s="42">
        <f t="shared" si="13"/>
        <v>0</v>
      </c>
      <c r="N86" s="42">
        <f t="shared" si="13"/>
        <v>1</v>
      </c>
      <c r="O86" s="42">
        <f t="shared" si="13"/>
        <v>0</v>
      </c>
      <c r="P86" s="42">
        <f t="shared" si="13"/>
        <v>1</v>
      </c>
      <c r="Q86" s="42">
        <f t="shared" si="13"/>
        <v>12</v>
      </c>
      <c r="R86" s="43">
        <f t="shared" si="13"/>
        <v>0</v>
      </c>
      <c r="S86" s="44">
        <f t="shared" si="13"/>
        <v>0</v>
      </c>
    </row>
    <row r="87" spans="1:19" ht="12.75" customHeight="1">
      <c r="A87" s="45" t="s">
        <v>51</v>
      </c>
      <c r="B87" s="19" t="s">
        <v>20</v>
      </c>
      <c r="C87" s="111"/>
      <c r="D87" s="112">
        <v>1</v>
      </c>
      <c r="E87" s="112">
        <v>1</v>
      </c>
      <c r="F87" s="112"/>
      <c r="G87" s="112"/>
      <c r="H87" s="112"/>
      <c r="I87" s="112"/>
      <c r="J87" s="112"/>
      <c r="K87" s="112"/>
      <c r="L87" s="112">
        <v>4</v>
      </c>
      <c r="M87" s="112"/>
      <c r="N87" s="112"/>
      <c r="O87" s="112"/>
      <c r="P87" s="112"/>
      <c r="Q87" s="112"/>
      <c r="R87" s="112"/>
      <c r="S87" s="119"/>
    </row>
    <row r="88" spans="1:19" ht="12.75" customHeight="1">
      <c r="A88" s="45" t="s">
        <v>32</v>
      </c>
      <c r="B88" s="26" t="s">
        <v>22</v>
      </c>
      <c r="C88" s="83"/>
      <c r="D88" s="86">
        <v>9</v>
      </c>
      <c r="E88" s="29"/>
      <c r="F88" s="86">
        <v>1</v>
      </c>
      <c r="G88" s="29"/>
      <c r="H88" s="86"/>
      <c r="I88" s="29">
        <v>9</v>
      </c>
      <c r="J88" s="86"/>
      <c r="K88" s="29"/>
      <c r="L88" s="86">
        <v>2</v>
      </c>
      <c r="M88" s="86"/>
      <c r="N88" s="86"/>
      <c r="O88" s="86"/>
      <c r="P88" s="86"/>
      <c r="Q88" s="86"/>
      <c r="R88" s="86"/>
      <c r="S88" s="120"/>
    </row>
    <row r="89" spans="1:19" ht="12.75" customHeight="1">
      <c r="A89" s="58">
        <v>41818</v>
      </c>
      <c r="B89" s="37" t="s">
        <v>23</v>
      </c>
      <c r="C89" s="83">
        <v>1</v>
      </c>
      <c r="D89" s="86">
        <v>2</v>
      </c>
      <c r="E89" s="29"/>
      <c r="F89" s="86">
        <v>3</v>
      </c>
      <c r="G89" s="29"/>
      <c r="H89" s="86"/>
      <c r="I89" s="29">
        <v>3</v>
      </c>
      <c r="J89" s="86"/>
      <c r="K89" s="29"/>
      <c r="L89" s="86"/>
      <c r="M89" s="86"/>
      <c r="N89" s="86"/>
      <c r="O89" s="86"/>
      <c r="P89" s="86"/>
      <c r="Q89" s="86"/>
      <c r="R89" s="86"/>
      <c r="S89" s="120"/>
    </row>
    <row r="90" spans="1:19" ht="12.75" customHeight="1">
      <c r="A90" s="58">
        <v>41819</v>
      </c>
      <c r="B90" s="37" t="s">
        <v>24</v>
      </c>
      <c r="C90" s="89"/>
      <c r="D90" s="113">
        <v>9</v>
      </c>
      <c r="E90" s="35"/>
      <c r="F90" s="113">
        <v>9</v>
      </c>
      <c r="G90" s="35"/>
      <c r="H90" s="113"/>
      <c r="I90" s="35"/>
      <c r="J90" s="113">
        <v>1</v>
      </c>
      <c r="K90" s="35"/>
      <c r="L90" s="113">
        <v>1</v>
      </c>
      <c r="M90" s="113"/>
      <c r="N90" s="113"/>
      <c r="O90" s="113"/>
      <c r="P90" s="113"/>
      <c r="Q90" s="113"/>
      <c r="R90" s="113"/>
      <c r="S90" s="121"/>
    </row>
    <row r="91" spans="1:19" ht="12.75" customHeight="1">
      <c r="A91" s="87"/>
      <c r="B91" s="26" t="s">
        <v>25</v>
      </c>
      <c r="C91" s="122"/>
      <c r="D91" s="123">
        <v>6</v>
      </c>
      <c r="E91" s="124"/>
      <c r="F91" s="123"/>
      <c r="G91" s="124"/>
      <c r="H91" s="123"/>
      <c r="I91" s="124"/>
      <c r="J91" s="123"/>
      <c r="K91" s="124"/>
      <c r="L91" s="123">
        <v>8</v>
      </c>
      <c r="M91" s="123"/>
      <c r="N91" s="123"/>
      <c r="O91" s="123"/>
      <c r="P91" s="123"/>
      <c r="Q91" s="123"/>
      <c r="R91" s="123"/>
      <c r="S91" s="125"/>
    </row>
    <row r="92" spans="1:19" ht="12.75" customHeight="1">
      <c r="A92" s="94"/>
      <c r="B92" s="41" t="s">
        <v>34</v>
      </c>
      <c r="C92" s="42">
        <f aca="true" t="shared" si="14" ref="C92:S92">SUM(C87:C91)</f>
        <v>1</v>
      </c>
      <c r="D92" s="42">
        <f t="shared" si="14"/>
        <v>27</v>
      </c>
      <c r="E92" s="42">
        <f t="shared" si="14"/>
        <v>1</v>
      </c>
      <c r="F92" s="42">
        <f t="shared" si="14"/>
        <v>13</v>
      </c>
      <c r="G92" s="42">
        <f t="shared" si="14"/>
        <v>0</v>
      </c>
      <c r="H92" s="42">
        <f t="shared" si="14"/>
        <v>0</v>
      </c>
      <c r="I92" s="42">
        <f t="shared" si="14"/>
        <v>12</v>
      </c>
      <c r="J92" s="42">
        <f t="shared" si="14"/>
        <v>1</v>
      </c>
      <c r="K92" s="42">
        <f t="shared" si="14"/>
        <v>0</v>
      </c>
      <c r="L92" s="42">
        <f t="shared" si="14"/>
        <v>15</v>
      </c>
      <c r="M92" s="42">
        <f t="shared" si="14"/>
        <v>0</v>
      </c>
      <c r="N92" s="42">
        <f t="shared" si="14"/>
        <v>0</v>
      </c>
      <c r="O92" s="42">
        <f t="shared" si="14"/>
        <v>0</v>
      </c>
      <c r="P92" s="42">
        <f t="shared" si="14"/>
        <v>0</v>
      </c>
      <c r="Q92" s="42">
        <f t="shared" si="14"/>
        <v>0</v>
      </c>
      <c r="R92" s="43">
        <f t="shared" si="14"/>
        <v>0</v>
      </c>
      <c r="S92" s="44">
        <f t="shared" si="14"/>
        <v>0</v>
      </c>
    </row>
    <row r="93" spans="1:19" ht="12.75" customHeight="1" hidden="1">
      <c r="A93" s="73"/>
      <c r="B93" s="74" t="s">
        <v>20</v>
      </c>
      <c r="C93" s="75"/>
      <c r="D93" s="76"/>
      <c r="E93" s="77"/>
      <c r="F93" s="76"/>
      <c r="G93" s="77"/>
      <c r="H93" s="76"/>
      <c r="I93" s="77"/>
      <c r="J93" s="76"/>
      <c r="K93" s="77"/>
      <c r="L93" s="76"/>
      <c r="M93" s="76"/>
      <c r="N93" s="35"/>
      <c r="O93" s="78"/>
      <c r="P93" s="34"/>
      <c r="Q93" s="34"/>
      <c r="R93" s="34"/>
      <c r="S93" s="36"/>
    </row>
    <row r="94" spans="1:19" ht="12.75" customHeight="1" hidden="1">
      <c r="A94" s="81"/>
      <c r="B94" s="82" t="s">
        <v>22</v>
      </c>
      <c r="C94" s="89"/>
      <c r="D94" s="35"/>
      <c r="E94" s="78"/>
      <c r="F94" s="35"/>
      <c r="G94" s="78"/>
      <c r="H94" s="35"/>
      <c r="I94" s="78"/>
      <c r="J94" s="35"/>
      <c r="K94" s="78"/>
      <c r="L94" s="35"/>
      <c r="M94" s="35"/>
      <c r="N94" s="29"/>
      <c r="O94" s="84"/>
      <c r="P94" s="28"/>
      <c r="Q94" s="28"/>
      <c r="R94" s="28"/>
      <c r="S94" s="30"/>
    </row>
    <row r="95" spans="1:19" ht="12.75" customHeight="1" hidden="1">
      <c r="A95" s="58"/>
      <c r="B95" s="85" t="s">
        <v>23</v>
      </c>
      <c r="C95" s="83"/>
      <c r="D95" s="29"/>
      <c r="E95" s="84"/>
      <c r="F95" s="29"/>
      <c r="G95" s="84"/>
      <c r="H95" s="29"/>
      <c r="I95" s="84"/>
      <c r="J95" s="29"/>
      <c r="K95" s="84"/>
      <c r="L95" s="29"/>
      <c r="M95" s="29"/>
      <c r="N95" s="29"/>
      <c r="O95" s="78"/>
      <c r="P95" s="34"/>
      <c r="Q95" s="34"/>
      <c r="R95" s="34"/>
      <c r="S95" s="36"/>
    </row>
    <row r="96" spans="1:19" ht="12.75" customHeight="1" hidden="1">
      <c r="A96" s="87"/>
      <c r="B96" s="85" t="s">
        <v>24</v>
      </c>
      <c r="C96" s="83"/>
      <c r="D96" s="29"/>
      <c r="E96" s="84"/>
      <c r="F96" s="29"/>
      <c r="G96" s="84"/>
      <c r="H96" s="29"/>
      <c r="I96" s="84"/>
      <c r="J96" s="29"/>
      <c r="K96" s="84"/>
      <c r="L96" s="29"/>
      <c r="M96" s="29"/>
      <c r="N96" s="29"/>
      <c r="O96" s="84"/>
      <c r="P96" s="28"/>
      <c r="Q96" s="28"/>
      <c r="R96" s="28"/>
      <c r="S96" s="30"/>
    </row>
    <row r="97" spans="1:19" ht="12.75" customHeight="1" hidden="1">
      <c r="A97" s="87"/>
      <c r="B97" s="82" t="s">
        <v>25</v>
      </c>
      <c r="C97" s="89"/>
      <c r="D97" s="35"/>
      <c r="E97" s="78"/>
      <c r="F97" s="35"/>
      <c r="G97" s="78"/>
      <c r="H97" s="35"/>
      <c r="I97" s="78"/>
      <c r="J97" s="35"/>
      <c r="K97" s="78"/>
      <c r="L97" s="35"/>
      <c r="M97" s="35"/>
      <c r="N97" s="90"/>
      <c r="O97" s="91"/>
      <c r="P97" s="92"/>
      <c r="Q97" s="92"/>
      <c r="R97" s="92"/>
      <c r="S97" s="108"/>
    </row>
    <row r="98" spans="1:19" ht="12.75" customHeight="1" hidden="1">
      <c r="A98" s="94"/>
      <c r="B98" s="41" t="s">
        <v>34</v>
      </c>
      <c r="C98" s="42">
        <f aca="true" t="shared" si="15" ref="C98:S98">SUM(C93:C97)</f>
        <v>0</v>
      </c>
      <c r="D98" s="42">
        <f t="shared" si="15"/>
        <v>0</v>
      </c>
      <c r="E98" s="42">
        <f t="shared" si="15"/>
        <v>0</v>
      </c>
      <c r="F98" s="42">
        <f t="shared" si="15"/>
        <v>0</v>
      </c>
      <c r="G98" s="42">
        <f t="shared" si="15"/>
        <v>0</v>
      </c>
      <c r="H98" s="42">
        <f t="shared" si="15"/>
        <v>0</v>
      </c>
      <c r="I98" s="42">
        <f t="shared" si="15"/>
        <v>0</v>
      </c>
      <c r="J98" s="42">
        <f t="shared" si="15"/>
        <v>0</v>
      </c>
      <c r="K98" s="42">
        <f t="shared" si="15"/>
        <v>0</v>
      </c>
      <c r="L98" s="42">
        <f t="shared" si="15"/>
        <v>0</v>
      </c>
      <c r="M98" s="42">
        <f t="shared" si="15"/>
        <v>0</v>
      </c>
      <c r="N98" s="42">
        <f t="shared" si="15"/>
        <v>0</v>
      </c>
      <c r="O98" s="42">
        <f t="shared" si="15"/>
        <v>0</v>
      </c>
      <c r="P98" s="42">
        <f t="shared" si="15"/>
        <v>0</v>
      </c>
      <c r="Q98" s="42">
        <f t="shared" si="15"/>
        <v>0</v>
      </c>
      <c r="R98" s="43">
        <f t="shared" si="15"/>
        <v>0</v>
      </c>
      <c r="S98" s="44">
        <f t="shared" si="15"/>
        <v>0</v>
      </c>
    </row>
    <row r="99" spans="1:19" ht="12.75" customHeight="1" hidden="1">
      <c r="A99" s="73"/>
      <c r="B99" s="19" t="s">
        <v>20</v>
      </c>
      <c r="C99" s="46"/>
      <c r="D99" s="47"/>
      <c r="E99" s="48"/>
      <c r="F99" s="47"/>
      <c r="G99" s="48"/>
      <c r="H99" s="47"/>
      <c r="I99" s="48"/>
      <c r="J99" s="47"/>
      <c r="K99" s="48"/>
      <c r="L99" s="47"/>
      <c r="M99" s="47"/>
      <c r="N99" s="49"/>
      <c r="O99" s="50"/>
      <c r="P99" s="51"/>
      <c r="Q99" s="51"/>
      <c r="R99" s="51"/>
      <c r="S99" s="63"/>
    </row>
    <row r="100" spans="1:19" ht="12.75" customHeight="1" hidden="1">
      <c r="A100" s="45"/>
      <c r="B100" s="26" t="s">
        <v>22</v>
      </c>
      <c r="C100" s="53"/>
      <c r="D100" s="49"/>
      <c r="E100" s="50"/>
      <c r="F100" s="49"/>
      <c r="G100" s="50"/>
      <c r="H100" s="49"/>
      <c r="I100" s="50"/>
      <c r="J100" s="49"/>
      <c r="K100" s="50"/>
      <c r="L100" s="49"/>
      <c r="M100" s="49"/>
      <c r="N100" s="54"/>
      <c r="O100" s="55"/>
      <c r="P100" s="56"/>
      <c r="Q100" s="56"/>
      <c r="R100" s="56"/>
      <c r="S100" s="57"/>
    </row>
    <row r="101" spans="1:19" ht="12.75" customHeight="1" hidden="1">
      <c r="A101" s="58"/>
      <c r="B101" s="37" t="s">
        <v>23</v>
      </c>
      <c r="C101" s="64"/>
      <c r="D101" s="54"/>
      <c r="E101" s="55"/>
      <c r="F101" s="54"/>
      <c r="G101" s="55"/>
      <c r="H101" s="54"/>
      <c r="I101" s="55"/>
      <c r="J101" s="54"/>
      <c r="K101" s="55"/>
      <c r="L101" s="54"/>
      <c r="M101" s="54"/>
      <c r="N101" s="54"/>
      <c r="O101" s="50"/>
      <c r="P101" s="51"/>
      <c r="Q101" s="51"/>
      <c r="R101" s="51"/>
      <c r="S101" s="63"/>
    </row>
    <row r="102" spans="1:19" ht="12.75" customHeight="1" hidden="1">
      <c r="A102" s="87"/>
      <c r="B102" s="37" t="s">
        <v>24</v>
      </c>
      <c r="C102" s="64"/>
      <c r="D102" s="54"/>
      <c r="E102" s="55"/>
      <c r="F102" s="54"/>
      <c r="G102" s="55"/>
      <c r="H102" s="54"/>
      <c r="I102" s="55"/>
      <c r="J102" s="54"/>
      <c r="K102" s="55"/>
      <c r="L102" s="54"/>
      <c r="M102" s="54"/>
      <c r="N102" s="54"/>
      <c r="O102" s="55"/>
      <c r="P102" s="56"/>
      <c r="Q102" s="56"/>
      <c r="R102" s="56"/>
      <c r="S102" s="57"/>
    </row>
    <row r="103" spans="1:19" ht="12.75" customHeight="1" hidden="1">
      <c r="A103" s="87"/>
      <c r="B103" s="26" t="s">
        <v>25</v>
      </c>
      <c r="C103" s="53"/>
      <c r="D103" s="49"/>
      <c r="E103" s="50"/>
      <c r="F103" s="49"/>
      <c r="G103" s="50"/>
      <c r="H103" s="49"/>
      <c r="I103" s="50"/>
      <c r="J103" s="49"/>
      <c r="K103" s="50"/>
      <c r="L103" s="49"/>
      <c r="M103" s="49"/>
      <c r="N103" s="130"/>
      <c r="O103" s="67"/>
      <c r="P103" s="68"/>
      <c r="Q103" s="68"/>
      <c r="R103" s="68"/>
      <c r="S103" s="110"/>
    </row>
    <row r="104" spans="1:19" ht="12.75" customHeight="1" hidden="1">
      <c r="A104" s="94"/>
      <c r="B104" s="41" t="s">
        <v>34</v>
      </c>
      <c r="C104" s="42">
        <f aca="true" t="shared" si="16" ref="C104:S104">SUM(C99:C103)</f>
        <v>0</v>
      </c>
      <c r="D104" s="42">
        <f t="shared" si="16"/>
        <v>0</v>
      </c>
      <c r="E104" s="42">
        <f t="shared" si="16"/>
        <v>0</v>
      </c>
      <c r="F104" s="42">
        <f t="shared" si="16"/>
        <v>0</v>
      </c>
      <c r="G104" s="42">
        <f t="shared" si="16"/>
        <v>0</v>
      </c>
      <c r="H104" s="42">
        <f t="shared" si="16"/>
        <v>0</v>
      </c>
      <c r="I104" s="42">
        <f t="shared" si="16"/>
        <v>0</v>
      </c>
      <c r="J104" s="42">
        <f t="shared" si="16"/>
        <v>0</v>
      </c>
      <c r="K104" s="42">
        <f t="shared" si="16"/>
        <v>0</v>
      </c>
      <c r="L104" s="42">
        <f t="shared" si="16"/>
        <v>0</v>
      </c>
      <c r="M104" s="42">
        <f t="shared" si="16"/>
        <v>0</v>
      </c>
      <c r="N104" s="42">
        <f t="shared" si="16"/>
        <v>0</v>
      </c>
      <c r="O104" s="42">
        <f t="shared" si="16"/>
        <v>0</v>
      </c>
      <c r="P104" s="42">
        <f t="shared" si="16"/>
        <v>0</v>
      </c>
      <c r="Q104" s="42">
        <f t="shared" si="16"/>
        <v>0</v>
      </c>
      <c r="R104" s="43">
        <f t="shared" si="16"/>
        <v>0</v>
      </c>
      <c r="S104" s="44">
        <f t="shared" si="16"/>
        <v>0</v>
      </c>
    </row>
    <row r="105" spans="1:19" ht="12.75" customHeight="1">
      <c r="A105" s="45" t="s">
        <v>52</v>
      </c>
      <c r="B105" s="101" t="s">
        <v>20</v>
      </c>
      <c r="C105" s="111"/>
      <c r="D105" s="112">
        <v>1</v>
      </c>
      <c r="E105" s="112">
        <v>22</v>
      </c>
      <c r="F105" s="112"/>
      <c r="G105" s="112"/>
      <c r="H105" s="112"/>
      <c r="I105" s="112"/>
      <c r="J105" s="112"/>
      <c r="K105" s="112"/>
      <c r="L105" s="112">
        <v>12</v>
      </c>
      <c r="M105" s="112"/>
      <c r="N105" s="112"/>
      <c r="O105" s="112"/>
      <c r="P105" s="112"/>
      <c r="Q105" s="112"/>
      <c r="R105" s="112"/>
      <c r="S105" s="119">
        <v>1</v>
      </c>
    </row>
    <row r="106" spans="1:19" ht="12.75" customHeight="1">
      <c r="A106" s="45" t="s">
        <v>32</v>
      </c>
      <c r="B106" s="82" t="s">
        <v>22</v>
      </c>
      <c r="C106" s="83"/>
      <c r="D106" s="86">
        <v>9</v>
      </c>
      <c r="E106" s="86"/>
      <c r="F106" s="86"/>
      <c r="G106" s="86"/>
      <c r="H106" s="86"/>
      <c r="I106" s="86">
        <v>2</v>
      </c>
      <c r="J106" s="86">
        <v>3</v>
      </c>
      <c r="K106" s="86"/>
      <c r="L106" s="86">
        <v>3</v>
      </c>
      <c r="M106" s="86"/>
      <c r="N106" s="86"/>
      <c r="O106" s="86"/>
      <c r="P106" s="86"/>
      <c r="Q106" s="86">
        <v>2</v>
      </c>
      <c r="R106" s="86"/>
      <c r="S106" s="120">
        <v>3</v>
      </c>
    </row>
    <row r="107" spans="1:19" ht="12.75" customHeight="1">
      <c r="A107" s="58">
        <v>41882</v>
      </c>
      <c r="B107" s="85" t="s">
        <v>23</v>
      </c>
      <c r="C107" s="89"/>
      <c r="D107" s="113">
        <v>4</v>
      </c>
      <c r="E107" s="113">
        <v>1</v>
      </c>
      <c r="F107" s="113">
        <v>10</v>
      </c>
      <c r="G107" s="113">
        <v>1</v>
      </c>
      <c r="H107" s="113"/>
      <c r="I107" s="113"/>
      <c r="J107" s="113"/>
      <c r="K107" s="113"/>
      <c r="L107" s="113">
        <v>2</v>
      </c>
      <c r="M107" s="113"/>
      <c r="N107" s="113"/>
      <c r="O107" s="113"/>
      <c r="P107" s="113">
        <v>12</v>
      </c>
      <c r="Q107" s="113"/>
      <c r="R107" s="113"/>
      <c r="S107" s="121"/>
    </row>
    <row r="108" spans="1:19" ht="12.75" customHeight="1">
      <c r="A108" s="87"/>
      <c r="B108" s="85" t="s">
        <v>24</v>
      </c>
      <c r="C108" s="83"/>
      <c r="D108" s="86">
        <v>21</v>
      </c>
      <c r="E108" s="86">
        <v>1</v>
      </c>
      <c r="F108" s="86">
        <v>8</v>
      </c>
      <c r="G108" s="86">
        <v>1</v>
      </c>
      <c r="H108" s="86"/>
      <c r="I108" s="86"/>
      <c r="J108" s="86">
        <v>1</v>
      </c>
      <c r="K108" s="86"/>
      <c r="L108" s="86">
        <v>1</v>
      </c>
      <c r="M108" s="86"/>
      <c r="N108" s="86"/>
      <c r="O108" s="86"/>
      <c r="P108" s="86"/>
      <c r="Q108" s="86"/>
      <c r="R108" s="86"/>
      <c r="S108" s="120">
        <v>2</v>
      </c>
    </row>
    <row r="109" spans="1:19" ht="12.75" customHeight="1">
      <c r="A109" s="25"/>
      <c r="B109" s="88" t="s">
        <v>25</v>
      </c>
      <c r="C109" s="89"/>
      <c r="D109" s="113">
        <v>4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21"/>
    </row>
    <row r="110" spans="1:19" ht="12.75" customHeight="1">
      <c r="A110" s="118"/>
      <c r="B110" s="131" t="s">
        <v>34</v>
      </c>
      <c r="C110" s="42">
        <f aca="true" t="shared" si="17" ref="C110:S110">SUM(C105:C109)</f>
        <v>0</v>
      </c>
      <c r="D110" s="42">
        <f t="shared" si="17"/>
        <v>39</v>
      </c>
      <c r="E110" s="42">
        <f t="shared" si="17"/>
        <v>24</v>
      </c>
      <c r="F110" s="42">
        <f t="shared" si="17"/>
        <v>18</v>
      </c>
      <c r="G110" s="42">
        <f t="shared" si="17"/>
        <v>2</v>
      </c>
      <c r="H110" s="42">
        <f t="shared" si="17"/>
        <v>0</v>
      </c>
      <c r="I110" s="42">
        <f t="shared" si="17"/>
        <v>2</v>
      </c>
      <c r="J110" s="42">
        <f t="shared" si="17"/>
        <v>4</v>
      </c>
      <c r="K110" s="42">
        <f t="shared" si="17"/>
        <v>0</v>
      </c>
      <c r="L110" s="42">
        <f t="shared" si="17"/>
        <v>18</v>
      </c>
      <c r="M110" s="42">
        <f t="shared" si="17"/>
        <v>0</v>
      </c>
      <c r="N110" s="42">
        <f t="shared" si="17"/>
        <v>0</v>
      </c>
      <c r="O110" s="42">
        <f t="shared" si="17"/>
        <v>0</v>
      </c>
      <c r="P110" s="42">
        <f t="shared" si="17"/>
        <v>12</v>
      </c>
      <c r="Q110" s="42">
        <f t="shared" si="17"/>
        <v>2</v>
      </c>
      <c r="R110" s="43">
        <f t="shared" si="17"/>
        <v>0</v>
      </c>
      <c r="S110" s="44">
        <f t="shared" si="17"/>
        <v>6</v>
      </c>
    </row>
    <row r="111" spans="1:19" ht="12.75" customHeight="1">
      <c r="A111" s="45" t="s">
        <v>53</v>
      </c>
      <c r="B111" s="109" t="s">
        <v>20</v>
      </c>
      <c r="C111" s="111"/>
      <c r="D111" s="112">
        <v>1</v>
      </c>
      <c r="E111" s="112">
        <v>12</v>
      </c>
      <c r="F111" s="112">
        <v>1</v>
      </c>
      <c r="G111" s="112"/>
      <c r="H111" s="112"/>
      <c r="I111" s="112"/>
      <c r="J111" s="112"/>
      <c r="K111" s="112"/>
      <c r="L111" s="112">
        <v>13</v>
      </c>
      <c r="M111" s="112"/>
      <c r="N111" s="112"/>
      <c r="O111" s="112"/>
      <c r="P111" s="112"/>
      <c r="Q111" s="112"/>
      <c r="R111" s="112"/>
      <c r="S111" s="119">
        <v>1</v>
      </c>
    </row>
    <row r="112" spans="1:19" ht="12.75" customHeight="1">
      <c r="A112" s="45" t="s">
        <v>32</v>
      </c>
      <c r="B112" s="26" t="s">
        <v>22</v>
      </c>
      <c r="C112" s="83"/>
      <c r="D112" s="86">
        <v>1</v>
      </c>
      <c r="E112" s="86"/>
      <c r="F112" s="86">
        <v>8</v>
      </c>
      <c r="G112" s="86"/>
      <c r="H112" s="86"/>
      <c r="I112" s="86"/>
      <c r="J112" s="86"/>
      <c r="K112" s="86"/>
      <c r="L112" s="86"/>
      <c r="M112" s="86"/>
      <c r="N112" s="86"/>
      <c r="O112" s="86"/>
      <c r="P112" s="86">
        <v>1</v>
      </c>
      <c r="Q112" s="86">
        <v>12</v>
      </c>
      <c r="R112" s="86"/>
      <c r="S112" s="120">
        <v>16</v>
      </c>
    </row>
    <row r="113" spans="1:19" ht="12.75" customHeight="1">
      <c r="A113" s="58">
        <v>41889</v>
      </c>
      <c r="B113" s="37" t="s">
        <v>23</v>
      </c>
      <c r="C113" s="89"/>
      <c r="D113" s="113">
        <v>2</v>
      </c>
      <c r="E113" s="113"/>
      <c r="F113" s="113">
        <v>22</v>
      </c>
      <c r="G113" s="113"/>
      <c r="H113" s="113"/>
      <c r="I113" s="113"/>
      <c r="J113" s="113"/>
      <c r="K113" s="113"/>
      <c r="L113" s="113">
        <v>2</v>
      </c>
      <c r="M113" s="113"/>
      <c r="N113" s="113"/>
      <c r="O113" s="113"/>
      <c r="P113" s="113">
        <v>1</v>
      </c>
      <c r="Q113" s="113">
        <v>7</v>
      </c>
      <c r="R113" s="113"/>
      <c r="S113" s="121">
        <v>2</v>
      </c>
    </row>
    <row r="114" spans="1:19" ht="12.75" customHeight="1">
      <c r="A114" s="87"/>
      <c r="B114" s="37" t="s">
        <v>24</v>
      </c>
      <c r="C114" s="83">
        <v>8</v>
      </c>
      <c r="D114" s="86">
        <v>12</v>
      </c>
      <c r="E114" s="86"/>
      <c r="F114" s="86"/>
      <c r="G114" s="86">
        <v>4</v>
      </c>
      <c r="H114" s="86"/>
      <c r="I114" s="86"/>
      <c r="J114" s="86"/>
      <c r="K114" s="86"/>
      <c r="L114" s="86">
        <v>12</v>
      </c>
      <c r="M114" s="86"/>
      <c r="N114" s="86"/>
      <c r="O114" s="86"/>
      <c r="P114" s="86"/>
      <c r="Q114" s="86"/>
      <c r="R114" s="86"/>
      <c r="S114" s="120">
        <v>2</v>
      </c>
    </row>
    <row r="115" spans="1:19" ht="12.75" customHeight="1">
      <c r="A115" s="87"/>
      <c r="B115" s="132" t="s">
        <v>25</v>
      </c>
      <c r="C115" s="133"/>
      <c r="D115" s="117">
        <v>6</v>
      </c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34"/>
    </row>
    <row r="116" spans="1:19" ht="12.75" customHeight="1">
      <c r="A116" s="87"/>
      <c r="B116" s="131" t="s">
        <v>34</v>
      </c>
      <c r="C116" s="42">
        <f aca="true" t="shared" si="18" ref="C116:S116">SUM(C111:C115)</f>
        <v>8</v>
      </c>
      <c r="D116" s="42">
        <f t="shared" si="18"/>
        <v>22</v>
      </c>
      <c r="E116" s="42">
        <f t="shared" si="18"/>
        <v>12</v>
      </c>
      <c r="F116" s="42">
        <f t="shared" si="18"/>
        <v>31</v>
      </c>
      <c r="G116" s="42">
        <f t="shared" si="18"/>
        <v>4</v>
      </c>
      <c r="H116" s="42">
        <f t="shared" si="18"/>
        <v>0</v>
      </c>
      <c r="I116" s="42">
        <f t="shared" si="18"/>
        <v>0</v>
      </c>
      <c r="J116" s="42">
        <f t="shared" si="18"/>
        <v>0</v>
      </c>
      <c r="K116" s="42">
        <f t="shared" si="18"/>
        <v>0</v>
      </c>
      <c r="L116" s="42">
        <f t="shared" si="18"/>
        <v>27</v>
      </c>
      <c r="M116" s="42">
        <f t="shared" si="18"/>
        <v>0</v>
      </c>
      <c r="N116" s="42">
        <f t="shared" si="18"/>
        <v>0</v>
      </c>
      <c r="O116" s="42">
        <f t="shared" si="18"/>
        <v>0</v>
      </c>
      <c r="P116" s="42">
        <f t="shared" si="18"/>
        <v>2</v>
      </c>
      <c r="Q116" s="42">
        <f t="shared" si="18"/>
        <v>19</v>
      </c>
      <c r="R116" s="43">
        <f t="shared" si="18"/>
        <v>0</v>
      </c>
      <c r="S116" s="44">
        <f t="shared" si="18"/>
        <v>21</v>
      </c>
    </row>
    <row r="117" spans="1:19" ht="12.75" customHeight="1" hidden="1">
      <c r="A117" s="73"/>
      <c r="B117" s="109" t="s">
        <v>20</v>
      </c>
      <c r="C117" s="135"/>
      <c r="D117" s="136"/>
      <c r="E117" s="137"/>
      <c r="F117" s="136"/>
      <c r="G117" s="137"/>
      <c r="H117" s="136"/>
      <c r="I117" s="137"/>
      <c r="J117" s="136"/>
      <c r="K117" s="137"/>
      <c r="L117" s="136"/>
      <c r="M117" s="136"/>
      <c r="N117" s="138"/>
      <c r="O117" s="139"/>
      <c r="P117" s="21"/>
      <c r="Q117" s="21"/>
      <c r="R117" s="21"/>
      <c r="S117" s="24"/>
    </row>
    <row r="118" spans="1:19" ht="12.75" customHeight="1" hidden="1">
      <c r="A118" s="45"/>
      <c r="B118" s="26" t="s">
        <v>22</v>
      </c>
      <c r="C118" s="53"/>
      <c r="D118" s="49"/>
      <c r="E118" s="50"/>
      <c r="F118" s="49"/>
      <c r="G118" s="50"/>
      <c r="H118" s="49"/>
      <c r="I118" s="50"/>
      <c r="J118" s="49"/>
      <c r="K118" s="50"/>
      <c r="L118" s="49"/>
      <c r="M118" s="49"/>
      <c r="N118" s="54"/>
      <c r="O118" s="84"/>
      <c r="P118" s="56"/>
      <c r="Q118" s="56"/>
      <c r="R118" s="56"/>
      <c r="S118" s="57"/>
    </row>
    <row r="119" spans="1:19" ht="12.75" customHeight="1" hidden="1">
      <c r="A119" s="58"/>
      <c r="B119" s="37" t="s">
        <v>23</v>
      </c>
      <c r="C119" s="64"/>
      <c r="D119" s="54"/>
      <c r="E119" s="55"/>
      <c r="F119" s="54"/>
      <c r="G119" s="55"/>
      <c r="H119" s="54"/>
      <c r="I119" s="55"/>
      <c r="J119" s="54"/>
      <c r="K119" s="55"/>
      <c r="L119" s="54"/>
      <c r="M119" s="54"/>
      <c r="N119" s="54"/>
      <c r="O119" s="78"/>
      <c r="P119" s="51"/>
      <c r="Q119" s="51"/>
      <c r="R119" s="51"/>
      <c r="S119" s="63"/>
    </row>
    <row r="120" spans="1:19" ht="12.75" customHeight="1" hidden="1">
      <c r="A120" s="87"/>
      <c r="B120" s="37" t="s">
        <v>24</v>
      </c>
      <c r="C120" s="64"/>
      <c r="D120" s="54"/>
      <c r="E120" s="55"/>
      <c r="F120" s="54"/>
      <c r="G120" s="55"/>
      <c r="H120" s="54"/>
      <c r="I120" s="55"/>
      <c r="J120" s="54"/>
      <c r="K120" s="55"/>
      <c r="L120" s="54"/>
      <c r="M120" s="54"/>
      <c r="N120" s="54"/>
      <c r="O120" s="84"/>
      <c r="P120" s="56"/>
      <c r="Q120" s="56"/>
      <c r="R120" s="56"/>
      <c r="S120" s="57"/>
    </row>
    <row r="121" spans="1:19" ht="12.75" customHeight="1" hidden="1">
      <c r="A121" s="87"/>
      <c r="B121" s="132" t="s">
        <v>25</v>
      </c>
      <c r="C121" s="140"/>
      <c r="D121" s="130"/>
      <c r="E121" s="67"/>
      <c r="F121" s="130"/>
      <c r="G121" s="67"/>
      <c r="H121" s="130"/>
      <c r="I121" s="67"/>
      <c r="J121" s="130"/>
      <c r="K121" s="67"/>
      <c r="L121" s="130"/>
      <c r="M121" s="130"/>
      <c r="N121" s="130"/>
      <c r="O121" s="91"/>
      <c r="P121" s="68"/>
      <c r="Q121" s="68"/>
      <c r="R121" s="68"/>
      <c r="S121" s="110"/>
    </row>
    <row r="122" spans="1:19" ht="12.75" customHeight="1" hidden="1">
      <c r="A122" s="118"/>
      <c r="B122" s="131" t="s">
        <v>34</v>
      </c>
      <c r="C122" s="42">
        <f aca="true" t="shared" si="19" ref="C122:S122">SUM(C117:C121)</f>
        <v>0</v>
      </c>
      <c r="D122" s="42">
        <f t="shared" si="19"/>
        <v>0</v>
      </c>
      <c r="E122" s="42">
        <f t="shared" si="19"/>
        <v>0</v>
      </c>
      <c r="F122" s="42">
        <f t="shared" si="19"/>
        <v>0</v>
      </c>
      <c r="G122" s="42">
        <f t="shared" si="19"/>
        <v>0</v>
      </c>
      <c r="H122" s="42">
        <f t="shared" si="19"/>
        <v>0</v>
      </c>
      <c r="I122" s="42">
        <f t="shared" si="19"/>
        <v>0</v>
      </c>
      <c r="J122" s="42">
        <f t="shared" si="19"/>
        <v>0</v>
      </c>
      <c r="K122" s="42">
        <f t="shared" si="19"/>
        <v>0</v>
      </c>
      <c r="L122" s="42">
        <f t="shared" si="19"/>
        <v>0</v>
      </c>
      <c r="M122" s="42">
        <f t="shared" si="19"/>
        <v>0</v>
      </c>
      <c r="N122" s="42">
        <f t="shared" si="19"/>
        <v>0</v>
      </c>
      <c r="O122" s="42">
        <f t="shared" si="19"/>
        <v>0</v>
      </c>
      <c r="P122" s="42">
        <f t="shared" si="19"/>
        <v>0</v>
      </c>
      <c r="Q122" s="43">
        <f t="shared" si="19"/>
        <v>0</v>
      </c>
      <c r="R122" s="43">
        <f t="shared" si="19"/>
        <v>0</v>
      </c>
      <c r="S122" s="141">
        <f t="shared" si="19"/>
        <v>0</v>
      </c>
    </row>
    <row r="123" spans="1:19" ht="12.75">
      <c r="A123" s="142" t="s">
        <v>54</v>
      </c>
      <c r="B123" s="109" t="s">
        <v>20</v>
      </c>
      <c r="C123" s="111"/>
      <c r="D123" s="112"/>
      <c r="E123" s="112">
        <v>18</v>
      </c>
      <c r="F123" s="112">
        <v>4</v>
      </c>
      <c r="G123" s="112"/>
      <c r="H123" s="112"/>
      <c r="I123" s="112"/>
      <c r="J123" s="112"/>
      <c r="K123" s="112"/>
      <c r="L123" s="112">
        <v>9</v>
      </c>
      <c r="M123" s="112"/>
      <c r="N123" s="112"/>
      <c r="O123" s="112"/>
      <c r="P123" s="112"/>
      <c r="Q123" s="112"/>
      <c r="R123" s="112"/>
      <c r="S123" s="119">
        <v>1</v>
      </c>
    </row>
    <row r="124" spans="1:19" ht="12.75">
      <c r="A124" s="143" t="s">
        <v>21</v>
      </c>
      <c r="B124" s="26" t="s">
        <v>22</v>
      </c>
      <c r="C124" s="83"/>
      <c r="D124" s="86">
        <v>2</v>
      </c>
      <c r="E124" s="86"/>
      <c r="F124" s="86">
        <v>1</v>
      </c>
      <c r="G124" s="86"/>
      <c r="H124" s="86"/>
      <c r="I124" s="86">
        <v>12</v>
      </c>
      <c r="J124" s="86">
        <v>1</v>
      </c>
      <c r="K124" s="86"/>
      <c r="L124" s="86">
        <v>5</v>
      </c>
      <c r="M124" s="86"/>
      <c r="N124" s="86"/>
      <c r="O124" s="86"/>
      <c r="P124" s="86">
        <v>1</v>
      </c>
      <c r="Q124" s="86">
        <v>1</v>
      </c>
      <c r="R124" s="86"/>
      <c r="S124" s="120">
        <v>7</v>
      </c>
    </row>
    <row r="125" spans="1:19" ht="12.75">
      <c r="A125" s="127">
        <v>41909</v>
      </c>
      <c r="B125" s="37" t="s">
        <v>23</v>
      </c>
      <c r="C125" s="89"/>
      <c r="D125" s="113">
        <v>9</v>
      </c>
      <c r="E125" s="113"/>
      <c r="F125" s="113">
        <v>14</v>
      </c>
      <c r="G125" s="113"/>
      <c r="H125" s="113"/>
      <c r="I125" s="113">
        <v>1</v>
      </c>
      <c r="J125" s="113"/>
      <c r="K125" s="113"/>
      <c r="L125" s="113">
        <v>2</v>
      </c>
      <c r="M125" s="113"/>
      <c r="N125" s="113"/>
      <c r="O125" s="113"/>
      <c r="P125" s="113">
        <v>2</v>
      </c>
      <c r="Q125" s="113">
        <v>2</v>
      </c>
      <c r="R125" s="113"/>
      <c r="S125" s="121"/>
    </row>
    <row r="126" spans="1:19" ht="12.75">
      <c r="A126" s="129"/>
      <c r="B126" s="37" t="s">
        <v>24</v>
      </c>
      <c r="C126" s="83"/>
      <c r="D126" s="86">
        <v>16</v>
      </c>
      <c r="E126" s="86"/>
      <c r="F126" s="86">
        <v>1</v>
      </c>
      <c r="G126" s="86"/>
      <c r="H126" s="86"/>
      <c r="I126" s="86">
        <v>1</v>
      </c>
      <c r="J126" s="86"/>
      <c r="K126" s="86"/>
      <c r="L126" s="86">
        <v>1</v>
      </c>
      <c r="M126" s="86"/>
      <c r="N126" s="86"/>
      <c r="O126" s="86"/>
      <c r="P126" s="86">
        <v>1</v>
      </c>
      <c r="Q126" s="86"/>
      <c r="R126" s="86"/>
      <c r="S126" s="120"/>
    </row>
    <row r="127" spans="1:19" ht="12.75">
      <c r="A127" s="129"/>
      <c r="B127" s="132" t="s">
        <v>25</v>
      </c>
      <c r="C127" s="133"/>
      <c r="D127" s="117">
        <v>11</v>
      </c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34"/>
    </row>
    <row r="128" spans="1:19" ht="12.75">
      <c r="A128" s="94"/>
      <c r="B128" s="131" t="s">
        <v>34</v>
      </c>
      <c r="C128" s="42">
        <f aca="true" t="shared" si="20" ref="C128:S128">SUM(C123:C127)</f>
        <v>0</v>
      </c>
      <c r="D128" s="42">
        <f t="shared" si="20"/>
        <v>38</v>
      </c>
      <c r="E128" s="42">
        <f t="shared" si="20"/>
        <v>18</v>
      </c>
      <c r="F128" s="42">
        <f t="shared" si="20"/>
        <v>20</v>
      </c>
      <c r="G128" s="42">
        <f t="shared" si="20"/>
        <v>0</v>
      </c>
      <c r="H128" s="42">
        <f t="shared" si="20"/>
        <v>0</v>
      </c>
      <c r="I128" s="42">
        <f t="shared" si="20"/>
        <v>14</v>
      </c>
      <c r="J128" s="42">
        <f t="shared" si="20"/>
        <v>1</v>
      </c>
      <c r="K128" s="42">
        <f t="shared" si="20"/>
        <v>0</v>
      </c>
      <c r="L128" s="42">
        <f t="shared" si="20"/>
        <v>17</v>
      </c>
      <c r="M128" s="42">
        <f t="shared" si="20"/>
        <v>0</v>
      </c>
      <c r="N128" s="42">
        <f t="shared" si="20"/>
        <v>0</v>
      </c>
      <c r="O128" s="42">
        <f t="shared" si="20"/>
        <v>0</v>
      </c>
      <c r="P128" s="42">
        <f t="shared" si="20"/>
        <v>4</v>
      </c>
      <c r="Q128" s="42">
        <f t="shared" si="20"/>
        <v>3</v>
      </c>
      <c r="R128" s="43">
        <f t="shared" si="20"/>
        <v>0</v>
      </c>
      <c r="S128" s="44">
        <f t="shared" si="20"/>
        <v>8</v>
      </c>
    </row>
    <row r="129" spans="1:19" ht="12.75">
      <c r="A129" s="144"/>
      <c r="B129" s="145" t="s">
        <v>55</v>
      </c>
      <c r="C129" s="146">
        <f>C8+C14+C20+C26+C32+C38+C44+C50+C56+C62+C68+C74+C80+C86+C92+C98+C104+C110+C116+C122+C128</f>
        <v>59</v>
      </c>
      <c r="D129" s="146">
        <f>D8+D14+D20+D26+D32+D38+D44+D50+D56+D62+D68+D74+D80+D86+D92+D98+D104+D110+D116+D122+D128</f>
        <v>688</v>
      </c>
      <c r="E129" s="146">
        <f aca="true" t="shared" si="21" ref="E129:S129">E8+E14+E20+E26+E32+E38+E44+E50+E56+E62+E68+E74+E80+E86+E92+E98+E104+E110+E116+E122+E128</f>
        <v>356</v>
      </c>
      <c r="F129" s="146">
        <f t="shared" si="21"/>
        <v>424</v>
      </c>
      <c r="G129" s="146">
        <f t="shared" si="21"/>
        <v>78</v>
      </c>
      <c r="H129" s="146">
        <f t="shared" si="21"/>
        <v>0</v>
      </c>
      <c r="I129" s="146">
        <f t="shared" si="21"/>
        <v>238</v>
      </c>
      <c r="J129" s="146">
        <f t="shared" si="21"/>
        <v>100</v>
      </c>
      <c r="K129" s="146">
        <f t="shared" si="21"/>
        <v>11</v>
      </c>
      <c r="L129" s="146">
        <f t="shared" si="21"/>
        <v>632</v>
      </c>
      <c r="M129" s="146">
        <f t="shared" si="21"/>
        <v>7</v>
      </c>
      <c r="N129" s="146">
        <f t="shared" si="21"/>
        <v>16</v>
      </c>
      <c r="O129" s="146">
        <f t="shared" si="21"/>
        <v>1</v>
      </c>
      <c r="P129" s="146">
        <f t="shared" si="21"/>
        <v>69</v>
      </c>
      <c r="Q129" s="146">
        <f t="shared" si="21"/>
        <v>169</v>
      </c>
      <c r="R129" s="146">
        <f t="shared" si="21"/>
        <v>6</v>
      </c>
      <c r="S129" s="146">
        <f t="shared" si="21"/>
        <v>102</v>
      </c>
    </row>
    <row r="130" spans="1:19" ht="12.75">
      <c r="A130" s="147"/>
      <c r="B130" s="148"/>
      <c r="C130" s="149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1"/>
      <c r="O130" s="151"/>
      <c r="P130" s="151"/>
      <c r="Q130" s="151"/>
      <c r="R130" s="152"/>
      <c r="S130" s="153"/>
    </row>
    <row r="131" spans="1:19" ht="12.75">
      <c r="A131" s="154" t="s">
        <v>56</v>
      </c>
      <c r="B131" s="155" t="s">
        <v>57</v>
      </c>
      <c r="C131" s="156">
        <v>3</v>
      </c>
      <c r="D131" s="157">
        <v>20</v>
      </c>
      <c r="E131" s="157">
        <v>7</v>
      </c>
      <c r="F131" s="157">
        <v>13</v>
      </c>
      <c r="G131" s="157">
        <v>2</v>
      </c>
      <c r="H131" s="157">
        <v>0</v>
      </c>
      <c r="I131" s="157">
        <v>7</v>
      </c>
      <c r="J131" s="157">
        <v>2</v>
      </c>
      <c r="K131" s="157">
        <v>0</v>
      </c>
      <c r="L131" s="157">
        <v>17</v>
      </c>
      <c r="M131" s="157">
        <v>0</v>
      </c>
      <c r="N131" s="158">
        <v>0</v>
      </c>
      <c r="O131" s="159">
        <v>0</v>
      </c>
      <c r="P131" s="159">
        <v>3</v>
      </c>
      <c r="Q131" s="159">
        <v>4</v>
      </c>
      <c r="R131" s="159">
        <v>1</v>
      </c>
      <c r="S131" s="160">
        <v>3</v>
      </c>
    </row>
    <row r="132" spans="1:19" ht="12.75">
      <c r="A132" s="161" t="s">
        <v>58</v>
      </c>
      <c r="B132" s="162" t="s">
        <v>59</v>
      </c>
      <c r="C132" s="163">
        <v>10</v>
      </c>
      <c r="D132" s="163">
        <v>62</v>
      </c>
      <c r="E132" s="163">
        <v>19</v>
      </c>
      <c r="F132" s="163">
        <v>36</v>
      </c>
      <c r="G132" s="163">
        <f aca="true" t="shared" si="22" ref="G132:S132">+G131*2</f>
        <v>4</v>
      </c>
      <c r="H132" s="163">
        <f t="shared" si="22"/>
        <v>0</v>
      </c>
      <c r="I132" s="163">
        <v>22</v>
      </c>
      <c r="J132" s="163">
        <v>10</v>
      </c>
      <c r="K132" s="163">
        <f t="shared" si="22"/>
        <v>0</v>
      </c>
      <c r="L132" s="163">
        <v>64</v>
      </c>
      <c r="M132" s="163">
        <f t="shared" si="22"/>
        <v>0</v>
      </c>
      <c r="N132" s="163">
        <f t="shared" si="22"/>
        <v>0</v>
      </c>
      <c r="O132" s="163">
        <f t="shared" si="22"/>
        <v>0</v>
      </c>
      <c r="P132" s="163">
        <f t="shared" si="22"/>
        <v>6</v>
      </c>
      <c r="Q132" s="164">
        <v>10</v>
      </c>
      <c r="R132" s="165">
        <f t="shared" si="22"/>
        <v>2</v>
      </c>
      <c r="S132" s="165">
        <f t="shared" si="22"/>
        <v>6</v>
      </c>
    </row>
    <row r="133" spans="1:19" ht="12.75">
      <c r="A133" s="166" t="s">
        <v>60</v>
      </c>
      <c r="B133" s="167" t="s">
        <v>61</v>
      </c>
      <c r="C133" s="168"/>
      <c r="D133" s="169">
        <v>4</v>
      </c>
      <c r="E133" s="169">
        <v>1</v>
      </c>
      <c r="F133" s="169">
        <v>2</v>
      </c>
      <c r="G133" s="169"/>
      <c r="H133" s="169"/>
      <c r="I133" s="169">
        <v>1</v>
      </c>
      <c r="J133" s="169">
        <v>1</v>
      </c>
      <c r="K133" s="169"/>
      <c r="L133" s="169">
        <v>2</v>
      </c>
      <c r="M133" s="170"/>
      <c r="N133" s="169"/>
      <c r="O133" s="159"/>
      <c r="P133" s="171"/>
      <c r="Q133" s="171">
        <v>1</v>
      </c>
      <c r="R133" s="171"/>
      <c r="S133" s="172">
        <v>6</v>
      </c>
    </row>
    <row r="134" spans="1:19" ht="12.75">
      <c r="A134" s="173"/>
      <c r="B134" s="162" t="s">
        <v>62</v>
      </c>
      <c r="C134" s="163">
        <f>C133*5</f>
        <v>0</v>
      </c>
      <c r="D134" s="163">
        <f aca="true" t="shared" si="23" ref="D134:S134">D133*5</f>
        <v>20</v>
      </c>
      <c r="E134" s="163">
        <f t="shared" si="23"/>
        <v>5</v>
      </c>
      <c r="F134" s="163">
        <f t="shared" si="23"/>
        <v>10</v>
      </c>
      <c r="G134" s="163">
        <f t="shared" si="23"/>
        <v>0</v>
      </c>
      <c r="H134" s="163">
        <f t="shared" si="23"/>
        <v>0</v>
      </c>
      <c r="I134" s="163">
        <f t="shared" si="23"/>
        <v>5</v>
      </c>
      <c r="J134" s="163">
        <f t="shared" si="23"/>
        <v>5</v>
      </c>
      <c r="K134" s="163">
        <f t="shared" si="23"/>
        <v>0</v>
      </c>
      <c r="L134" s="163">
        <f t="shared" si="23"/>
        <v>10</v>
      </c>
      <c r="M134" s="163">
        <f t="shared" si="23"/>
        <v>0</v>
      </c>
      <c r="N134" s="163">
        <f t="shared" si="23"/>
        <v>0</v>
      </c>
      <c r="O134" s="163">
        <f t="shared" si="23"/>
        <v>0</v>
      </c>
      <c r="P134" s="163">
        <f t="shared" si="23"/>
        <v>0</v>
      </c>
      <c r="Q134" s="164">
        <f t="shared" si="23"/>
        <v>5</v>
      </c>
      <c r="R134" s="165">
        <f t="shared" si="23"/>
        <v>0</v>
      </c>
      <c r="S134" s="165">
        <f t="shared" si="23"/>
        <v>30</v>
      </c>
    </row>
    <row r="135" spans="1:19" ht="12.75">
      <c r="A135" s="173" t="s">
        <v>63</v>
      </c>
      <c r="B135" s="174" t="s">
        <v>1</v>
      </c>
      <c r="C135" s="175"/>
      <c r="D135" s="176">
        <v>10</v>
      </c>
      <c r="E135" s="176"/>
      <c r="F135" s="176"/>
      <c r="G135" s="177"/>
      <c r="H135" s="177"/>
      <c r="I135" s="176"/>
      <c r="J135" s="177"/>
      <c r="K135" s="177"/>
      <c r="L135" s="177"/>
      <c r="M135" s="178"/>
      <c r="N135" s="177"/>
      <c r="O135" s="179"/>
      <c r="P135" s="179"/>
      <c r="Q135" s="179"/>
      <c r="R135" s="179"/>
      <c r="S135" s="180"/>
    </row>
    <row r="136" spans="1:19" ht="12.75">
      <c r="A136" s="161"/>
      <c r="B136" s="181"/>
      <c r="C136" s="182"/>
      <c r="D136" s="183"/>
      <c r="E136" s="183"/>
      <c r="F136" s="183"/>
      <c r="G136" s="183"/>
      <c r="H136" s="183"/>
      <c r="I136" s="183"/>
      <c r="J136" s="183"/>
      <c r="K136" s="184"/>
      <c r="L136" s="183"/>
      <c r="M136" s="185"/>
      <c r="N136" s="186"/>
      <c r="O136" s="51"/>
      <c r="P136" s="34"/>
      <c r="Q136" s="34"/>
      <c r="R136" s="34"/>
      <c r="S136" s="36"/>
    </row>
    <row r="137" spans="1:19" ht="12.75">
      <c r="A137" s="147"/>
      <c r="B137" s="187" t="s">
        <v>64</v>
      </c>
      <c r="C137" s="146">
        <f>SUM(C129,C132,C134,C135)</f>
        <v>69</v>
      </c>
      <c r="D137" s="146">
        <f aca="true" t="shared" si="24" ref="D137:S137">SUM(D129,D132,D134,D135)</f>
        <v>780</v>
      </c>
      <c r="E137" s="146">
        <f t="shared" si="24"/>
        <v>380</v>
      </c>
      <c r="F137" s="146">
        <f t="shared" si="24"/>
        <v>470</v>
      </c>
      <c r="G137" s="146">
        <f t="shared" si="24"/>
        <v>82</v>
      </c>
      <c r="H137" s="146">
        <f t="shared" si="24"/>
        <v>0</v>
      </c>
      <c r="I137" s="146">
        <f t="shared" si="24"/>
        <v>265</v>
      </c>
      <c r="J137" s="146">
        <f t="shared" si="24"/>
        <v>115</v>
      </c>
      <c r="K137" s="146">
        <f t="shared" si="24"/>
        <v>11</v>
      </c>
      <c r="L137" s="146">
        <f t="shared" si="24"/>
        <v>706</v>
      </c>
      <c r="M137" s="146">
        <f t="shared" si="24"/>
        <v>7</v>
      </c>
      <c r="N137" s="146">
        <f t="shared" si="24"/>
        <v>16</v>
      </c>
      <c r="O137" s="146">
        <f t="shared" si="24"/>
        <v>1</v>
      </c>
      <c r="P137" s="146">
        <f t="shared" si="24"/>
        <v>75</v>
      </c>
      <c r="Q137" s="188">
        <f>SUM(Q129,Q132,Q134,Q135)</f>
        <v>184</v>
      </c>
      <c r="R137" s="189">
        <f t="shared" si="24"/>
        <v>8</v>
      </c>
      <c r="S137" s="190">
        <f t="shared" si="24"/>
        <v>138</v>
      </c>
    </row>
    <row r="138" spans="1:19" ht="12.75">
      <c r="A138" s="144"/>
      <c r="B138" s="191"/>
      <c r="C138" s="192"/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3"/>
      <c r="S138" s="194"/>
    </row>
    <row r="139" spans="1:19" ht="12.75">
      <c r="A139" s="195" t="s">
        <v>65</v>
      </c>
      <c r="B139" s="196"/>
      <c r="C139" s="197">
        <f>RANK(C137,$C$137:$S$137,0)</f>
        <v>11</v>
      </c>
      <c r="D139" s="197">
        <f aca="true" t="shared" si="25" ref="D139:S139">RANK(D137,$C$137:$S$137,0)</f>
        <v>1</v>
      </c>
      <c r="E139" s="197">
        <f t="shared" si="25"/>
        <v>4</v>
      </c>
      <c r="F139" s="197">
        <f t="shared" si="25"/>
        <v>3</v>
      </c>
      <c r="G139" s="197">
        <f t="shared" si="25"/>
        <v>9</v>
      </c>
      <c r="H139" s="197">
        <f t="shared" si="25"/>
        <v>17</v>
      </c>
      <c r="I139" s="197">
        <f t="shared" si="25"/>
        <v>5</v>
      </c>
      <c r="J139" s="197">
        <f t="shared" si="25"/>
        <v>8</v>
      </c>
      <c r="K139" s="197">
        <f t="shared" si="25"/>
        <v>13</v>
      </c>
      <c r="L139" s="197">
        <f t="shared" si="25"/>
        <v>2</v>
      </c>
      <c r="M139" s="197">
        <f t="shared" si="25"/>
        <v>15</v>
      </c>
      <c r="N139" s="197">
        <f>RANK(N137,$C$137:$S$137,0)</f>
        <v>12</v>
      </c>
      <c r="O139" s="197">
        <f t="shared" si="25"/>
        <v>16</v>
      </c>
      <c r="P139" s="197">
        <f t="shared" si="25"/>
        <v>10</v>
      </c>
      <c r="Q139" s="197">
        <f>RANK(Q137,$C$137:$S$137,0)</f>
        <v>6</v>
      </c>
      <c r="R139" s="198">
        <f t="shared" si="25"/>
        <v>14</v>
      </c>
      <c r="S139" s="199">
        <f t="shared" si="25"/>
        <v>7</v>
      </c>
    </row>
    <row r="149" spans="2:3" ht="12.75">
      <c r="B149" s="116"/>
      <c r="C149" s="116"/>
    </row>
    <row r="150" spans="2:3" ht="12.75">
      <c r="B150" s="116"/>
      <c r="C150" s="116"/>
    </row>
    <row r="151" spans="2:3" ht="12.75">
      <c r="B151" s="116"/>
      <c r="C151" s="116"/>
    </row>
    <row r="152" spans="2:3" ht="12.75">
      <c r="B152" s="116"/>
      <c r="C152" s="116"/>
    </row>
    <row r="153" spans="2:3" ht="12.75">
      <c r="B153" s="116"/>
      <c r="C153" s="116"/>
    </row>
    <row r="154" spans="2:3" ht="12.75">
      <c r="B154" s="116"/>
      <c r="C154" s="116"/>
    </row>
    <row r="155" spans="2:3" ht="12.75">
      <c r="B155" s="116"/>
      <c r="C155" s="116"/>
    </row>
    <row r="156" spans="2:3" ht="12.75">
      <c r="B156" s="116"/>
      <c r="C156" s="116"/>
    </row>
    <row r="157" spans="2:3" ht="12.75">
      <c r="B157" s="116"/>
      <c r="C157" s="116"/>
    </row>
    <row r="158" spans="2:3" ht="12.75">
      <c r="B158" s="116"/>
      <c r="C158" s="116"/>
    </row>
    <row r="159" spans="2:3" ht="12.75">
      <c r="B159" s="116"/>
      <c r="C159" s="116"/>
    </row>
    <row r="160" spans="2:3" ht="12.75">
      <c r="B160" s="116"/>
      <c r="C160" s="116"/>
    </row>
    <row r="161" spans="2:3" ht="12.75">
      <c r="B161" s="116"/>
      <c r="C161" s="116"/>
    </row>
    <row r="162" spans="2:3" ht="12.75">
      <c r="B162" s="116"/>
      <c r="C162" s="116"/>
    </row>
    <row r="163" spans="2:3" ht="12.75">
      <c r="B163" s="116"/>
      <c r="C163" s="116"/>
    </row>
    <row r="164" spans="2:3" ht="12.75">
      <c r="B164" s="116"/>
      <c r="C164" s="116"/>
    </row>
    <row r="165" spans="2:3" ht="12.75">
      <c r="B165" s="116"/>
      <c r="C165" s="116"/>
    </row>
    <row r="166" spans="2:3" ht="12.75">
      <c r="B166" s="116"/>
      <c r="C166" s="116"/>
    </row>
    <row r="167" spans="2:3" ht="12.75">
      <c r="B167" s="116"/>
      <c r="C167" s="116"/>
    </row>
    <row r="168" spans="2:3" ht="12.75">
      <c r="B168" s="116"/>
      <c r="C168" s="116"/>
    </row>
  </sheetData>
  <sheetProtection selectLockedCells="1" selectUnlockedCells="1"/>
  <dataValidations count="1">
    <dataValidation type="list" showDropDown="1" showErrorMessage="1" sqref="C8:S8 C14:S14 C20:S20 C26:S26 C32:S32 C38:S38 C44:S44 C50:S50 C56:S56 C62:S62 C68:S68 C74:S74 C80:S80 C86:S86 C92:S92 C98:S98 C104:S104 C110:S110 C116:S116 C122:S122 C128:S128">
      <formula1>""""""</formula1>
      <formula2>0</formula2>
    </dataValidation>
  </dataValidations>
  <printOptions/>
  <pageMargins left="0.2798611111111111" right="0.12986111111111112" top="0.1701388888888889" bottom="0.1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3:S15"/>
  <sheetViews>
    <sheetView workbookViewId="0" topLeftCell="A10">
      <selection activeCell="C15" sqref="C15"/>
    </sheetView>
  </sheetViews>
  <sheetFormatPr defaultColWidth="11.421875" defaultRowHeight="12.75"/>
  <cols>
    <col min="1" max="1" width="6.28125" style="0" customWidth="1"/>
    <col min="2" max="2" width="24.8515625" style="0" customWidth="1"/>
    <col min="3" max="19" width="6.7109375" style="0" customWidth="1"/>
  </cols>
  <sheetData>
    <row r="13" spans="1:19" ht="177" customHeight="1">
      <c r="A13" s="200"/>
      <c r="B13" s="200"/>
      <c r="C13" s="201" t="s">
        <v>1</v>
      </c>
      <c r="D13" s="202" t="s">
        <v>3</v>
      </c>
      <c r="E13" s="202" t="s">
        <v>9</v>
      </c>
      <c r="F13" s="202" t="s">
        <v>6</v>
      </c>
      <c r="G13" s="203" t="s">
        <v>16</v>
      </c>
      <c r="H13" s="202" t="s">
        <v>7</v>
      </c>
      <c r="I13" s="202" t="s">
        <v>11</v>
      </c>
      <c r="J13" s="203" t="s">
        <v>2</v>
      </c>
      <c r="K13" s="202" t="s">
        <v>0</v>
      </c>
      <c r="L13" s="202" t="s">
        <v>13</v>
      </c>
      <c r="M13" s="204" t="s">
        <v>4</v>
      </c>
      <c r="N13" s="203" t="s">
        <v>15</v>
      </c>
      <c r="O13" s="203" t="s">
        <v>14</v>
      </c>
      <c r="P13" s="202" t="s">
        <v>10</v>
      </c>
      <c r="Q13" s="203" t="s">
        <v>8</v>
      </c>
      <c r="R13" s="202" t="s">
        <v>5</v>
      </c>
      <c r="S13" s="205" t="s">
        <v>66</v>
      </c>
    </row>
    <row r="14" spans="1:19" ht="12.75">
      <c r="A14" s="206"/>
      <c r="B14" s="207" t="s">
        <v>64</v>
      </c>
      <c r="C14" s="208"/>
      <c r="D14" s="208"/>
      <c r="E14" s="208"/>
      <c r="F14" s="208"/>
      <c r="G14" s="209"/>
      <c r="H14" s="208"/>
      <c r="I14" s="208"/>
      <c r="J14" s="208"/>
      <c r="K14" s="208"/>
      <c r="L14" s="208"/>
      <c r="M14" s="208"/>
      <c r="N14" s="210"/>
      <c r="O14" s="211"/>
      <c r="P14" s="208"/>
      <c r="Q14" s="208"/>
      <c r="R14" s="208"/>
      <c r="S14" s="209"/>
    </row>
    <row r="15" spans="1:19" ht="12.75">
      <c r="A15" s="212" t="s">
        <v>65</v>
      </c>
      <c r="B15" s="213"/>
      <c r="C15" s="214"/>
      <c r="D15" s="214"/>
      <c r="E15" s="214"/>
      <c r="F15" s="214"/>
      <c r="G15" s="215"/>
      <c r="H15" s="214"/>
      <c r="I15" s="214"/>
      <c r="J15" s="214"/>
      <c r="K15" s="214"/>
      <c r="L15" s="214"/>
      <c r="M15" s="214"/>
      <c r="N15" s="216"/>
      <c r="O15" s="214"/>
      <c r="P15" s="214"/>
      <c r="Q15" s="214"/>
      <c r="R15" s="214"/>
      <c r="S15" s="215"/>
    </row>
  </sheetData>
  <sheetProtection selectLockedCells="1" selectUnlockedCells="1"/>
  <printOptions/>
  <pageMargins left="0.2902777777777778" right="0.12986111111111112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J20" sqref="J20"/>
    </sheetView>
  </sheetViews>
  <sheetFormatPr defaultColWidth="11.421875" defaultRowHeight="12.75"/>
  <cols>
    <col min="1" max="1" width="50.421875" style="0" customWidth="1"/>
    <col min="2" max="2" width="11.7109375" style="0" customWidth="1"/>
    <col min="3" max="4" width="13.140625" style="0" customWidth="1"/>
  </cols>
  <sheetData>
    <row r="1" ht="12.75">
      <c r="A1" s="217" t="s">
        <v>67</v>
      </c>
    </row>
    <row r="2" ht="12.75">
      <c r="A2" s="218"/>
    </row>
    <row r="3" spans="1:7" ht="12.75">
      <c r="A3" s="219" t="s">
        <v>68</v>
      </c>
      <c r="B3" s="220"/>
      <c r="C3" s="220"/>
      <c r="D3" s="220"/>
      <c r="E3" s="220"/>
      <c r="F3" s="221"/>
      <c r="G3" s="222"/>
    </row>
    <row r="4" spans="1:7" ht="12.75">
      <c r="A4" s="223" t="s">
        <v>69</v>
      </c>
      <c r="B4" s="223" t="s">
        <v>70</v>
      </c>
      <c r="C4" s="224" t="s">
        <v>71</v>
      </c>
      <c r="D4" s="225" t="s">
        <v>72</v>
      </c>
      <c r="E4" s="226" t="s">
        <v>24</v>
      </c>
      <c r="F4" s="224" t="s">
        <v>73</v>
      </c>
      <c r="G4" s="224" t="s">
        <v>74</v>
      </c>
    </row>
    <row r="5" spans="1:7" ht="12.75">
      <c r="A5" s="227"/>
      <c r="B5" s="228"/>
      <c r="C5" s="229"/>
      <c r="D5" s="230"/>
      <c r="E5" s="231"/>
      <c r="F5" s="229"/>
      <c r="G5" s="229"/>
    </row>
    <row r="6" spans="1:7" ht="12.75">
      <c r="A6" s="228">
        <v>1</v>
      </c>
      <c r="B6" s="228" t="s">
        <v>75</v>
      </c>
      <c r="C6" s="232" t="s">
        <v>75</v>
      </c>
      <c r="D6" s="233" t="s">
        <v>75</v>
      </c>
      <c r="E6" s="234" t="s">
        <v>75</v>
      </c>
      <c r="F6" s="232" t="s">
        <v>75</v>
      </c>
      <c r="G6" s="232" t="s">
        <v>75</v>
      </c>
    </row>
    <row r="7" spans="1:7" ht="12.75">
      <c r="A7" s="227">
        <v>2</v>
      </c>
      <c r="B7" s="228" t="s">
        <v>76</v>
      </c>
      <c r="C7" s="229" t="s">
        <v>76</v>
      </c>
      <c r="D7" s="230" t="s">
        <v>76</v>
      </c>
      <c r="E7" s="231" t="s">
        <v>76</v>
      </c>
      <c r="F7" s="229" t="s">
        <v>76</v>
      </c>
      <c r="G7" s="229" t="s">
        <v>76</v>
      </c>
    </row>
    <row r="8" spans="1:7" ht="12.75">
      <c r="A8" s="228">
        <v>3</v>
      </c>
      <c r="B8" s="228" t="s">
        <v>77</v>
      </c>
      <c r="C8" s="232" t="s">
        <v>77</v>
      </c>
      <c r="D8" s="233" t="s">
        <v>77</v>
      </c>
      <c r="E8" s="234" t="s">
        <v>77</v>
      </c>
      <c r="F8" s="232" t="s">
        <v>77</v>
      </c>
      <c r="G8" s="232" t="s">
        <v>77</v>
      </c>
    </row>
    <row r="9" spans="1:7" ht="12.75">
      <c r="A9" s="227">
        <v>4</v>
      </c>
      <c r="B9" s="228" t="s">
        <v>78</v>
      </c>
      <c r="C9" s="229" t="s">
        <v>78</v>
      </c>
      <c r="D9" s="230" t="s">
        <v>78</v>
      </c>
      <c r="E9" s="231" t="s">
        <v>78</v>
      </c>
      <c r="F9" s="229" t="s">
        <v>78</v>
      </c>
      <c r="G9" s="229" t="s">
        <v>78</v>
      </c>
    </row>
    <row r="10" spans="1:7" ht="12.75">
      <c r="A10" s="228">
        <v>5</v>
      </c>
      <c r="B10" s="228" t="s">
        <v>79</v>
      </c>
      <c r="C10" s="232" t="s">
        <v>79</v>
      </c>
      <c r="D10" s="233" t="s">
        <v>79</v>
      </c>
      <c r="E10" s="234" t="s">
        <v>79</v>
      </c>
      <c r="F10" s="232" t="s">
        <v>79</v>
      </c>
      <c r="G10" s="232" t="s">
        <v>79</v>
      </c>
    </row>
    <row r="11" spans="1:7" ht="12.75">
      <c r="A11" s="235" t="s">
        <v>80</v>
      </c>
      <c r="B11" s="228" t="s">
        <v>81</v>
      </c>
      <c r="C11" s="236" t="s">
        <v>81</v>
      </c>
      <c r="D11" s="237" t="s">
        <v>81</v>
      </c>
      <c r="E11" s="238" t="s">
        <v>81</v>
      </c>
      <c r="F11" s="236" t="s">
        <v>81</v>
      </c>
      <c r="G11" s="236" t="s">
        <v>81</v>
      </c>
    </row>
    <row r="12" spans="1:7" ht="12.75">
      <c r="A12" s="235" t="s">
        <v>82</v>
      </c>
      <c r="B12" s="228" t="s">
        <v>83</v>
      </c>
      <c r="C12" s="236" t="s">
        <v>83</v>
      </c>
      <c r="D12" s="237" t="s">
        <v>83</v>
      </c>
      <c r="E12" s="238" t="s">
        <v>83</v>
      </c>
      <c r="F12" s="236" t="s">
        <v>83</v>
      </c>
      <c r="G12" s="236" t="s">
        <v>83</v>
      </c>
    </row>
    <row r="13" spans="1:7" ht="12.75">
      <c r="A13" s="228" t="s">
        <v>84</v>
      </c>
      <c r="B13" s="234"/>
      <c r="C13" s="234"/>
      <c r="D13" s="234"/>
      <c r="E13" s="234"/>
      <c r="F13" s="234"/>
      <c r="G13" s="233"/>
    </row>
    <row r="14" spans="1:5" ht="12.75">
      <c r="A14" s="239"/>
      <c r="B14" s="240"/>
      <c r="C14" s="240"/>
      <c r="D14" s="240"/>
      <c r="E14" s="240"/>
    </row>
    <row r="15" spans="1:7" ht="12.75">
      <c r="A15" s="219" t="s">
        <v>85</v>
      </c>
      <c r="B15" s="220"/>
      <c r="C15" s="220"/>
      <c r="D15" s="220"/>
      <c r="E15" s="220"/>
      <c r="F15" s="221"/>
      <c r="G15" s="222"/>
    </row>
    <row r="16" spans="1:7" ht="12.75">
      <c r="A16" s="236" t="s">
        <v>86</v>
      </c>
      <c r="B16" s="235"/>
      <c r="C16" s="238"/>
      <c r="D16" s="238" t="s">
        <v>87</v>
      </c>
      <c r="E16" s="238"/>
      <c r="F16" s="241"/>
      <c r="G16" s="242"/>
    </row>
    <row r="17" spans="1:7" ht="12.75">
      <c r="A17" s="243"/>
      <c r="B17" s="231"/>
      <c r="C17" s="231"/>
      <c r="D17" s="231"/>
      <c r="E17" s="231"/>
      <c r="F17" s="244"/>
      <c r="G17" s="244"/>
    </row>
    <row r="18" spans="1:7" ht="12.75">
      <c r="A18" s="219" t="s">
        <v>88</v>
      </c>
      <c r="B18" s="219"/>
      <c r="C18" s="245"/>
      <c r="D18" s="246"/>
      <c r="E18" s="246"/>
      <c r="F18" s="247"/>
      <c r="G18" s="248"/>
    </row>
    <row r="19" spans="1:7" ht="12.75">
      <c r="A19" s="232" t="s">
        <v>89</v>
      </c>
      <c r="B19" s="249">
        <v>1</v>
      </c>
      <c r="C19" s="234"/>
      <c r="D19" s="250">
        <v>5</v>
      </c>
      <c r="E19" s="251" t="s">
        <v>90</v>
      </c>
      <c r="F19" s="252"/>
      <c r="G19" s="253"/>
    </row>
    <row r="20" spans="1:7" ht="12.75">
      <c r="A20" s="229" t="s">
        <v>91</v>
      </c>
      <c r="B20" s="254">
        <v>2</v>
      </c>
      <c r="C20" s="231"/>
      <c r="D20" s="255">
        <v>10</v>
      </c>
      <c r="E20" s="251" t="s">
        <v>90</v>
      </c>
      <c r="F20" s="243"/>
      <c r="G20" s="256"/>
    </row>
    <row r="21" spans="1:7" ht="12.75">
      <c r="A21" s="232" t="s">
        <v>92</v>
      </c>
      <c r="B21" s="249">
        <v>3</v>
      </c>
      <c r="C21" s="234"/>
      <c r="D21" s="250">
        <v>15</v>
      </c>
      <c r="E21" s="251" t="s">
        <v>90</v>
      </c>
      <c r="F21" s="252"/>
      <c r="G21" s="253"/>
    </row>
    <row r="22" spans="1:7" ht="12.75">
      <c r="A22" s="236" t="s">
        <v>93</v>
      </c>
      <c r="B22" s="249">
        <v>4</v>
      </c>
      <c r="C22" s="234"/>
      <c r="D22" s="250">
        <v>20</v>
      </c>
      <c r="E22" s="251" t="s">
        <v>90</v>
      </c>
      <c r="F22" s="252"/>
      <c r="G22" s="253"/>
    </row>
    <row r="23" spans="1:7" ht="12.75">
      <c r="A23" s="257"/>
      <c r="B23" s="258">
        <v>0</v>
      </c>
      <c r="C23" s="259"/>
      <c r="D23" s="260">
        <v>0</v>
      </c>
      <c r="E23" s="259"/>
      <c r="F23" s="259"/>
      <c r="G23" s="259"/>
    </row>
    <row r="24" spans="1:7" ht="12.75">
      <c r="A24" s="261" t="s">
        <v>94</v>
      </c>
      <c r="B24" s="221"/>
      <c r="C24" s="221"/>
      <c r="D24" s="221"/>
      <c r="E24" s="221"/>
      <c r="F24" s="228" t="s">
        <v>95</v>
      </c>
      <c r="G24" s="253"/>
    </row>
  </sheetData>
  <sheetProtection selectLockedCells="1" selectUnlockedCells="1"/>
  <mergeCells count="1">
    <mergeCell ref="A18:B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cp:lastPrinted>2013-10-08T16:44:09Z</cp:lastPrinted>
  <dcterms:created xsi:type="dcterms:W3CDTF">2011-01-13T20:54:05Z</dcterms:created>
  <dcterms:modified xsi:type="dcterms:W3CDTF">2014-09-29T16:48:26Z</dcterms:modified>
  <cp:category/>
  <cp:version/>
  <cp:contentType/>
  <cp:contentStatus/>
</cp:coreProperties>
</file>