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Utilisateur\Documents\BUSSY RUNNING Cabinet\Entraînement 2017\"/>
    </mc:Choice>
  </mc:AlternateContent>
  <bookViews>
    <workbookView xWindow="0" yWindow="0" windowWidth="21600" windowHeight="9135"/>
  </bookViews>
  <sheets>
    <sheet name="Alain" sheetId="2" r:id="rId1"/>
  </sheets>
  <definedNames>
    <definedName name="_xlnm._FilterDatabase" localSheetId="0" hidden="1">Alain!$B$17:$F$73</definedName>
    <definedName name="_xlnm.Print_Titles" localSheetId="0">Alain!$1:$2</definedName>
    <definedName name="_xlnm.Print_Area" localSheetId="0">Alain!$A$1:$P$87</definedName>
  </definedNames>
  <calcPr calcId="152511" concurrentCalc="0"/>
  <customWorkbookViews>
    <customWorkbookView name="H.POUTEAU - Affichage personnalisé" guid="{3E769640-7821-11D4-97FB-00609747E0DB}" mergeInterval="0" personalView="1" maximized="1" windowWidth="796" windowHeight="438" activeSheetId="1" showComments="commIndAndComment"/>
    <customWorkbookView name="POUTEAU - Affichage personnalisé" guid="{D8E4A9E8-7CE6-433B-B78A-B45FA417B60A}" mergeInterval="0" personalView="1" maximized="1" windowWidth="1020" windowHeight="605" activeSheetId="2"/>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F66" i="2" l="1"/>
  <c r="F59" i="2"/>
  <c r="F52" i="2"/>
  <c r="F45" i="2"/>
  <c r="F38" i="2"/>
  <c r="F31" i="2"/>
  <c r="F24" i="2"/>
  <c r="F17" i="2"/>
  <c r="F10" i="2"/>
  <c r="F3" i="2"/>
  <c r="C4" i="2"/>
  <c r="I49" i="2"/>
  <c r="J49" i="2"/>
  <c r="I50" i="2"/>
  <c r="J50" i="2"/>
  <c r="H51" i="2"/>
  <c r="I51" i="2"/>
  <c r="J51" i="2"/>
  <c r="I48" i="2"/>
  <c r="J48" i="2"/>
  <c r="H52" i="2"/>
  <c r="I52" i="2"/>
  <c r="J52" i="2"/>
  <c r="H53" i="2"/>
  <c r="I53" i="2"/>
  <c r="J53" i="2"/>
  <c r="H54" i="2"/>
  <c r="I54" i="2"/>
  <c r="J54" i="2"/>
  <c r="H55" i="2"/>
  <c r="I55" i="2"/>
  <c r="J55" i="2"/>
  <c r="H56" i="2"/>
  <c r="I56" i="2"/>
  <c r="J56" i="2"/>
  <c r="H57" i="2"/>
  <c r="I57" i="2"/>
  <c r="J57" i="2"/>
  <c r="H58" i="2"/>
  <c r="I58" i="2"/>
  <c r="J58" i="2"/>
  <c r="H59" i="2"/>
  <c r="I59" i="2"/>
  <c r="J59"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alcChain>
</file>

<file path=xl/sharedStrings.xml><?xml version="1.0" encoding="utf-8"?>
<sst xmlns="http://schemas.openxmlformats.org/spreadsheetml/2006/main" count="157" uniqueCount="62">
  <si>
    <t>Mardi</t>
  </si>
  <si>
    <t>Mercredi</t>
  </si>
  <si>
    <t>Jeudi</t>
  </si>
  <si>
    <t>Samedi</t>
  </si>
  <si>
    <t>Dimanche</t>
  </si>
  <si>
    <t>Lundi</t>
  </si>
  <si>
    <t>Vendredi</t>
  </si>
  <si>
    <t>Periode spécifique</t>
  </si>
  <si>
    <t>Terminologie et Allures</t>
  </si>
  <si>
    <t>≈</t>
  </si>
  <si>
    <t>Relâchement</t>
  </si>
  <si>
    <t>Mail</t>
  </si>
  <si>
    <t>Lac</t>
  </si>
  <si>
    <t>Nature/Route</t>
  </si>
  <si>
    <t>Route</t>
  </si>
  <si>
    <t>Footing 45'</t>
  </si>
  <si>
    <t>Footing 30'</t>
  </si>
  <si>
    <t>Footing 1h15 + assouplissements</t>
  </si>
  <si>
    <t>Footing 30' + 30' endurance active (75% VMA) + 15' PPS + 15' footing</t>
  </si>
  <si>
    <t>Footing 45' + 15' PPS + assouplissement</t>
  </si>
  <si>
    <t>Echauffement avec gammes: 30' + 3x(10 x 30"/30" à 100%VMA) R:2' + 10' footing</t>
  </si>
  <si>
    <t>Footing 1h00 + Gainage + Assouplissements</t>
  </si>
  <si>
    <t>Echauffement avec gammes: 30' + 2x(400 + 500 + 600 + 500 + 400 à 95%VMA  r:45") R:2' + 10' footing</t>
  </si>
  <si>
    <t>Footing 1h15 + Assouplissements</t>
  </si>
  <si>
    <t>Echauffement avec gammes: 30' + 2 x(4 x 800 r: 1' à 95% VMA) R: 2'30"+ 10' footing</t>
  </si>
  <si>
    <t>Footing 1h00  + Gainage + Assouplissements</t>
  </si>
  <si>
    <t>Echauffement avec gammes : 30' + (10 x 300 à 100% VMA r:50") + 10' footing</t>
  </si>
  <si>
    <t xml:space="preserve">Allure spécifique(VS) : échauffement avec gammes 30' + (3 x 2000) à 80% VMA r: 2'30"' + 15' retour au calme </t>
  </si>
  <si>
    <t>Sortie longue de 1h30: Endurance fondamentale (70% VMA) 1h15 + 15' allure marathon</t>
  </si>
  <si>
    <t>km/h</t>
  </si>
  <si>
    <t>min/km</t>
  </si>
  <si>
    <t>% VMA</t>
  </si>
  <si>
    <t>VMA</t>
  </si>
  <si>
    <t>Sortie longue de 2h15: Endurance fondamentale (70% VMA) 30' + 45' endurance active (75% VMA) + 30' terrain vallonné (allure libre) + 30' endurance fondamentale</t>
  </si>
  <si>
    <t>Sortie longue de 2h00: Endurance fondamentale (70% VMA) 45' + 45' endurance active (75% VMA) + 30' endurance fondamentale</t>
  </si>
  <si>
    <r>
      <rPr>
        <b/>
        <sz val="11"/>
        <rFont val="Calibri"/>
        <family val="2"/>
        <scheme val="minor"/>
      </rPr>
      <t>Travail sur terrain vallonné  (1h30') : Endurance fondamentale (70% VMA) 45' + 20' endurance active (75%) + 25' endurance fondamentale</t>
    </r>
  </si>
  <si>
    <r>
      <t xml:space="preserve">MARATHON MILLAU 2017
</t>
    </r>
    <r>
      <rPr>
        <sz val="14"/>
        <rFont val="Arial"/>
        <family val="2"/>
      </rPr>
      <t/>
    </r>
  </si>
  <si>
    <t>MARATHON MILLAU</t>
  </si>
  <si>
    <t>footing 1h30</t>
  </si>
  <si>
    <t>route</t>
  </si>
  <si>
    <t>Route/chemin</t>
  </si>
  <si>
    <t xml:space="preserve">Echauffement avec gammes : 30' + 2 x (5 x 400 r:45")R:2' à  95% VMA  +   10' footing </t>
  </si>
  <si>
    <t xml:space="preserve">Echauffement avec gammes : 30' + 2 x (5 x 600   r:1')R:2' 95% VMA  +   10' footing </t>
  </si>
  <si>
    <t>Echauffement avec gammes: 30' + 2x(7 x 200  r:40") R:2' à 105%VMA + 10' footing</t>
  </si>
  <si>
    <t xml:space="preserve">Echauffement avec gammes : 30' + 2 x (6 x 200 r:40" )R:2' à 105%VMA + 10' footing </t>
  </si>
  <si>
    <t>Echauffement avec gammes: 30' + 2x(200 + 300 + 400 + 500 + 400 + 300 + 200   r:40") R:2' à 95%VMA + 10' footing</t>
  </si>
  <si>
    <t>Sortie longue de 1h45: Endurance fondamentale (70% VMA) 45' + 30' endurance active (75% VMA) + 10 lignes droites bas du Lavoir + 20' endurance fondamentale</t>
  </si>
  <si>
    <t>Allure spécifique(VS): Enduance fondamental(70% VMA) 1h15 avec 3x6' à 80% VMA 1' entre les séries</t>
  </si>
  <si>
    <t>Allure spécifique(VS): Endurance fondamental(70% VMA) 1h15 avec 6x6' à 80% VMA 1'30 entre les séries</t>
  </si>
  <si>
    <t>Sortie longue 1h35:  Endurance fondamentale (70% VMA) 45' + 30' sur terrain vallonné+ 20' endurance fondamentale</t>
  </si>
  <si>
    <t>Allure spécifique(VS): Endurance fondamental(70% VMA) 1h30 avec 4x12' à 80% VMA 2' entre les series</t>
  </si>
  <si>
    <t>Allure spécifique(VS): Endurance fondamentale(70% VMA) 1h30 avec 1x24' + 1x18' + 1x12' à 80% VMA 2'30 entre les séries</t>
  </si>
  <si>
    <r>
      <rPr>
        <b/>
        <sz val="11"/>
        <color rgb="FFFF0000"/>
        <rFont val="Calibri"/>
        <family val="2"/>
        <scheme val="minor"/>
      </rPr>
      <t>SEMI DE MARATHON</t>
    </r>
    <r>
      <rPr>
        <b/>
        <sz val="11"/>
        <color rgb="FF3F3F3F"/>
        <rFont val="Calibri"/>
        <family val="2"/>
        <scheme val="minor"/>
      </rPr>
      <t xml:space="preserve">
 </t>
    </r>
    <r>
      <rPr>
        <b/>
        <sz val="11"/>
        <color rgb="FFFF0000"/>
        <rFont val="Calibri"/>
        <family val="2"/>
        <scheme val="minor"/>
      </rPr>
      <t xml:space="preserve">1ère partie vitesse marathon et la 2ème allure libre (Semi).
</t>
    </r>
    <r>
      <rPr>
        <b/>
        <sz val="11"/>
        <rFont val="Calibri"/>
        <family val="2"/>
        <scheme val="minor"/>
      </rPr>
      <t>OU
4h de MONTEVRAIN à deux : départ de Bussy</t>
    </r>
  </si>
  <si>
    <t>Allure spécifique(VS): Endurance fondamentale(70% VMA) 1h30 avec 4x18' à 80% VMA 2'30 entre les séries</t>
  </si>
  <si>
    <t xml:space="preserve"> Sortie longue de 2h45: Endurance fondamentale (70% VMA) 40' + 50' endurance active (75% VMA) + 45' terrain vallonné (allure libre) + 30' endurance fondamentale</t>
  </si>
  <si>
    <t>Echauffement avec gammes: 30' + 2 x (10 x 200 à 100%VMA r:35") R:2' + 10' footing</t>
  </si>
  <si>
    <t>Allure spécifique(VS): Endurance fondamentale(70% VMA) 2h00  avec 1x1h00 + 1x30'  à 80% VMA 5' entre les séries</t>
  </si>
  <si>
    <t>Chemin</t>
  </si>
  <si>
    <t>Allure spécifique(VS): Endurance fondamentale(70% VMA) 2h00  avec 3x30'  à 80% VMA 3' entre les séries</t>
  </si>
  <si>
    <t>Footing 1h00 + assouplissement</t>
  </si>
  <si>
    <t>Si pas de sortie la veille : Sortie longue de 2h15: Endurance fondamentale (70% VMA) 40' + 30' endurance active (75% VMA) +  3x 10' allure marathon r:2'+ 30' endurance fondamentale 
avec quelques cotes</t>
  </si>
  <si>
    <r>
      <t>Footing 1h00 vallonné + assouplissements/</t>
    </r>
    <r>
      <rPr>
        <b/>
        <sz val="11"/>
        <color rgb="FFFF0000"/>
        <rFont val="Calibri"/>
        <family val="2"/>
        <scheme val="minor"/>
      </rPr>
      <t>TEST VMA Stade de LAGNY</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</si>
</sst>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m"/>
    <numFmt numFmtId="165" formatCode="d\-mmm\-yy"/>
    <numFmt numFmtId="166" formatCode="0.0"/>
    <numFmt numFmtId="167" formatCode="0.0000"/>
  </numFmts>
  <fonts count="16" x14ac:knownFonts="1">
    <font>
      <sz val="10"/>
      <name val="Arial"/>
    </font>
    <font>
      <sz val="10"/>
      <name val="Arial"/>
      <family val="2"/>
    </font>
    <font>
      <b/>
      <sz val="12"/>
      <name val="Arial"/>
      <family val="2"/>
    </font>
    <font>
      <b/>
      <sz val="11"/>
      <color rgb="FF3F3F3F"/>
      <name val="Calibri"/>
      <family val="2"/>
      <scheme val="minor"/>
    </font>
    <font>
      <b/>
      <sz val="11"/>
      <color rgb="FFFF0000"/>
      <name val="Calibri"/>
      <family val="2"/>
      <scheme val="minor"/>
    </font>
    <font>
      <b/>
      <sz val="14"/>
      <name val="Arial"/>
      <family val="2"/>
    </font>
    <font>
      <sz val="10"/>
      <name val="Calibri"/>
      <family val="2"/>
    </font>
    <font>
      <b/>
      <sz val="11"/>
      <color theme="1" tint="0.249977111117893"/>
      <name val="Calibri"/>
      <family val="2"/>
      <scheme val="minor"/>
    </font>
    <font>
      <b/>
      <sz val="11"/>
      <name val="Calibri"/>
      <family val="2"/>
      <scheme val="minor"/>
    </font>
    <font>
      <sz val="14"/>
      <name val="Arial"/>
      <family val="2"/>
    </font>
    <font>
      <b/>
      <sz val="10"/>
      <name val="Arial"/>
      <family val="2"/>
    </font>
    <font>
      <sz val="8"/>
      <name val="Arial"/>
      <family val="2"/>
    </font>
    <font>
      <sz val="9"/>
      <name val="Arial"/>
      <family val="2"/>
    </font>
    <font>
      <b/>
      <u/>
      <sz val="10"/>
      <name val="Arial"/>
      <family val="2"/>
    </font>
    <font>
      <u/>
      <sz val="10"/>
      <color theme="10"/>
      <name val="Arial"/>
    </font>
    <font>
      <u/>
      <sz val="10"/>
      <color theme="11"/>
      <name val="Arial"/>
    </font>
  </fonts>
  <fills count="14">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B696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s>
  <borders count="7">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style="thin">
        <color auto="1"/>
      </left>
      <right style="thin">
        <color auto="1"/>
      </right>
      <top style="thin">
        <color auto="1"/>
      </top>
      <bottom style="thin">
        <color auto="1"/>
      </bottom>
      <diagonal/>
    </border>
    <border>
      <left style="thin">
        <color auto="1"/>
      </left>
      <right style="thin">
        <color auto="1"/>
      </right>
      <top/>
      <bottom style="hair">
        <color auto="1"/>
      </bottom>
      <diagonal/>
    </border>
    <border>
      <left/>
      <right style="thin">
        <color auto="1"/>
      </right>
      <top/>
      <bottom style="hair">
        <color auto="1"/>
      </bottom>
      <diagonal/>
    </border>
    <border>
      <left/>
      <right/>
      <top style="thin">
        <color auto="1"/>
      </top>
      <bottom/>
      <diagonal/>
    </border>
  </borders>
  <cellStyleXfs count="16">
    <xf numFmtId="0" fontId="0" fillId="0" borderId="0"/>
    <xf numFmtId="0" fontId="3" fillId="2" borderId="1"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cellStyleXfs>
  <cellXfs count="61">
    <xf numFmtId="0" fontId="0" fillId="0" borderId="0" xfId="0"/>
    <xf numFmtId="0" fontId="2" fillId="9" borderId="0" xfId="0" applyFont="1" applyFill="1" applyAlignment="1">
      <alignment horizontal="center" vertical="center" textRotation="90"/>
    </xf>
    <xf numFmtId="0" fontId="3" fillId="2" borderId="1" xfId="1" applyAlignment="1">
      <alignment horizontal="center" vertical="center"/>
    </xf>
    <xf numFmtId="0" fontId="2" fillId="3" borderId="0" xfId="0" applyFont="1" applyFill="1" applyAlignment="1">
      <alignment horizontal="center" vertical="center" textRotation="90"/>
    </xf>
    <xf numFmtId="0" fontId="3" fillId="2" borderId="1" xfId="1" applyAlignment="1">
      <alignment vertical="center"/>
    </xf>
    <xf numFmtId="164" fontId="3" fillId="9" borderId="1" xfId="1" applyNumberFormat="1" applyFill="1" applyAlignment="1">
      <alignment vertical="center"/>
    </xf>
    <xf numFmtId="165" fontId="3" fillId="9" borderId="1" xfId="1" applyNumberFormat="1" applyFill="1" applyAlignment="1">
      <alignment horizontal="left" vertical="center"/>
    </xf>
    <xf numFmtId="164" fontId="3" fillId="2" borderId="1" xfId="1" applyNumberFormat="1" applyAlignment="1">
      <alignment vertical="center"/>
    </xf>
    <xf numFmtId="165" fontId="3" fillId="2" borderId="1" xfId="1" applyNumberFormat="1" applyAlignment="1">
      <alignment horizontal="left" vertical="center"/>
    </xf>
    <xf numFmtId="164" fontId="3" fillId="2" borderId="1" xfId="1" applyNumberFormat="1" applyAlignment="1">
      <alignment vertical="center" wrapText="1"/>
    </xf>
    <xf numFmtId="165" fontId="3" fillId="2" borderId="1" xfId="1" applyNumberFormat="1" applyAlignment="1">
      <alignment horizontal="left" vertical="center" wrapText="1"/>
    </xf>
    <xf numFmtId="164" fontId="3" fillId="9" borderId="1" xfId="1" applyNumberFormat="1" applyFill="1" applyAlignment="1">
      <alignment vertical="center" wrapText="1"/>
    </xf>
    <xf numFmtId="165" fontId="3" fillId="9" borderId="1" xfId="1" applyNumberFormat="1" applyFill="1" applyAlignment="1">
      <alignment horizontal="left" vertical="center" wrapText="1"/>
    </xf>
    <xf numFmtId="164" fontId="3" fillId="3" borderId="1" xfId="1" applyNumberFormat="1" applyFill="1" applyAlignment="1">
      <alignment vertical="center"/>
    </xf>
    <xf numFmtId="165" fontId="3" fillId="3" borderId="1" xfId="1" applyNumberFormat="1" applyFill="1" applyAlignment="1">
      <alignment horizontal="left" vertical="center"/>
    </xf>
    <xf numFmtId="164" fontId="0" fillId="0" borderId="0" xfId="0" applyNumberFormat="1" applyAlignment="1">
      <alignment vertical="center"/>
    </xf>
    <xf numFmtId="165" fontId="0" fillId="0" borderId="0" xfId="0" applyNumberFormat="1" applyAlignment="1">
      <alignment horizontal="left" vertical="center"/>
    </xf>
    <xf numFmtId="0" fontId="0" fillId="4" borderId="0" xfId="0" applyFill="1" applyAlignment="1">
      <alignment vertical="center"/>
    </xf>
    <xf numFmtId="0" fontId="0" fillId="0" borderId="0" xfId="0" applyAlignment="1">
      <alignment vertical="center"/>
    </xf>
    <xf numFmtId="0" fontId="3" fillId="9" borderId="1" xfId="1" applyFill="1" applyAlignment="1">
      <alignment horizontal="center" vertical="center"/>
    </xf>
    <xf numFmtId="0" fontId="3" fillId="2" borderId="1" xfId="1" applyAlignment="1">
      <alignment vertical="center" wrapText="1"/>
    </xf>
    <xf numFmtId="0" fontId="3" fillId="9" borderId="1" xfId="1" applyFill="1" applyAlignment="1">
      <alignment vertical="center" wrapText="1"/>
    </xf>
    <xf numFmtId="0" fontId="1" fillId="0" borderId="0" xfId="0" applyFont="1" applyAlignment="1">
      <alignment vertical="center"/>
    </xf>
    <xf numFmtId="0" fontId="3" fillId="2" borderId="1" xfId="1" applyAlignment="1">
      <alignment horizontal="center" vertical="center" wrapText="1"/>
    </xf>
    <xf numFmtId="0" fontId="0" fillId="0" borderId="0" xfId="0" applyAlignment="1">
      <alignment vertical="center" wrapText="1"/>
    </xf>
    <xf numFmtId="0" fontId="3" fillId="9" borderId="1" xfId="1" applyFill="1" applyAlignment="1">
      <alignment horizontal="center" vertical="center" wrapText="1"/>
    </xf>
    <xf numFmtId="0" fontId="3" fillId="3" borderId="1" xfId="1" applyFill="1" applyAlignment="1">
      <alignment horizontal="center" vertical="center"/>
    </xf>
    <xf numFmtId="0" fontId="1" fillId="0" borderId="0" xfId="0" applyFont="1" applyAlignment="1">
      <alignment horizontal="center" vertical="center"/>
    </xf>
    <xf numFmtId="0" fontId="6" fillId="0" borderId="0" xfId="0" applyFont="1" applyAlignment="1">
      <alignment vertical="center"/>
    </xf>
    <xf numFmtId="0" fontId="7" fillId="2" borderId="1" xfId="1" applyFont="1" applyAlignment="1">
      <alignment vertical="center" wrapText="1"/>
    </xf>
    <xf numFmtId="0" fontId="8" fillId="9" borderId="1" xfId="1" applyFont="1" applyFill="1" applyAlignment="1">
      <alignment horizontal="center" vertical="center" wrapText="1"/>
    </xf>
    <xf numFmtId="0" fontId="4" fillId="3" borderId="1" xfId="1" applyFont="1" applyFill="1" applyAlignment="1">
      <alignment horizontal="center" vertical="center"/>
    </xf>
    <xf numFmtId="0" fontId="1" fillId="0" borderId="0" xfId="0" applyFont="1"/>
    <xf numFmtId="0" fontId="10" fillId="0" borderId="0" xfId="0" applyFont="1" applyAlignment="1">
      <alignment horizontal="right"/>
    </xf>
    <xf numFmtId="166" fontId="10" fillId="0" borderId="0" xfId="0" applyNumberFormat="1" applyFont="1" applyAlignment="1">
      <alignment horizontal="center"/>
    </xf>
    <xf numFmtId="2" fontId="10" fillId="0" borderId="0" xfId="0" applyNumberFormat="1" applyFont="1" applyAlignment="1">
      <alignment horizontal="left"/>
    </xf>
    <xf numFmtId="0" fontId="10" fillId="0" borderId="3" xfId="0" applyFont="1" applyBorder="1" applyAlignment="1">
      <alignment horizontal="center"/>
    </xf>
    <xf numFmtId="0" fontId="10" fillId="0" borderId="0" xfId="0" applyFont="1" applyBorder="1" applyAlignment="1">
      <alignment horizontal="center"/>
    </xf>
    <xf numFmtId="0" fontId="10" fillId="0" borderId="4" xfId="0" applyFont="1" applyBorder="1" applyAlignment="1">
      <alignment horizontal="center"/>
    </xf>
    <xf numFmtId="2" fontId="10" fillId="0" borderId="5" xfId="0" applyNumberFormat="1" applyFont="1" applyBorder="1" applyAlignment="1">
      <alignment horizontal="center"/>
    </xf>
    <xf numFmtId="21" fontId="12" fillId="0" borderId="5" xfId="0" applyNumberFormat="1" applyFont="1" applyBorder="1" applyAlignment="1">
      <alignment horizontal="center"/>
    </xf>
    <xf numFmtId="167" fontId="11" fillId="0" borderId="0" xfId="0" applyNumberFormat="1" applyFont="1" applyBorder="1" applyAlignment="1">
      <alignment horizontal="center"/>
    </xf>
    <xf numFmtId="0" fontId="10" fillId="10" borderId="4" xfId="0" applyFont="1" applyFill="1" applyBorder="1" applyAlignment="1">
      <alignment horizontal="center"/>
    </xf>
    <xf numFmtId="0" fontId="10" fillId="11" borderId="4" xfId="0" applyFont="1" applyFill="1" applyBorder="1" applyAlignment="1">
      <alignment horizontal="center"/>
    </xf>
    <xf numFmtId="0" fontId="10" fillId="12" borderId="4" xfId="0" applyFont="1" applyFill="1" applyBorder="1" applyAlignment="1">
      <alignment horizontal="center"/>
    </xf>
    <xf numFmtId="0" fontId="10" fillId="13" borderId="4" xfId="0" applyFont="1" applyFill="1" applyBorder="1" applyAlignment="1">
      <alignment horizontal="center"/>
    </xf>
    <xf numFmtId="0" fontId="1" fillId="0" borderId="6" xfId="0" applyFont="1" applyBorder="1"/>
    <xf numFmtId="0" fontId="1" fillId="0" borderId="0" xfId="0" applyFont="1" applyBorder="1"/>
    <xf numFmtId="0" fontId="13" fillId="0" borderId="0" xfId="0" applyFont="1"/>
    <xf numFmtId="21" fontId="0" fillId="0" borderId="0" xfId="0" applyNumberFormat="1" applyAlignment="1">
      <alignment vertical="center"/>
    </xf>
    <xf numFmtId="0" fontId="2" fillId="6" borderId="2" xfId="0" applyFont="1" applyFill="1" applyBorder="1" applyAlignment="1">
      <alignment vertical="center" textRotation="90"/>
    </xf>
    <xf numFmtId="0" fontId="3" fillId="3" borderId="1" xfId="1" applyFill="1" applyAlignment="1">
      <alignment vertical="center"/>
    </xf>
    <xf numFmtId="0" fontId="4" fillId="9" borderId="1" xfId="1" applyFont="1" applyFill="1" applyAlignment="1">
      <alignment horizontal="center" vertical="center"/>
    </xf>
    <xf numFmtId="0" fontId="1" fillId="9" borderId="0" xfId="0" applyFont="1" applyFill="1" applyBorder="1" applyAlignment="1">
      <alignment horizontal="center" vertical="center" wrapText="1"/>
    </xf>
    <xf numFmtId="0" fontId="2" fillId="5" borderId="2" xfId="0" applyFont="1" applyFill="1" applyBorder="1" applyAlignment="1">
      <alignment horizontal="center" vertical="center" textRotation="90"/>
    </xf>
    <xf numFmtId="0" fontId="0" fillId="0" borderId="2" xfId="0" applyBorder="1" applyAlignment="1">
      <alignment horizontal="center" vertical="center" textRotation="90"/>
    </xf>
    <xf numFmtId="0" fontId="2" fillId="7" borderId="2" xfId="0" applyFont="1" applyFill="1" applyBorder="1" applyAlignment="1">
      <alignment horizontal="center" vertical="center" textRotation="90"/>
    </xf>
    <xf numFmtId="0" fontId="5" fillId="8" borderId="0" xfId="0" applyFont="1" applyFill="1" applyAlignment="1">
      <alignment horizontal="center" vertical="center"/>
    </xf>
    <xf numFmtId="0" fontId="0" fillId="8" borderId="0" xfId="0" applyFill="1" applyAlignment="1">
      <alignment horizontal="center" vertical="center"/>
    </xf>
    <xf numFmtId="164" fontId="5" fillId="4" borderId="0" xfId="0" applyNumberFormat="1" applyFont="1" applyFill="1" applyAlignment="1">
      <alignment horizontal="center" vertical="center" wrapText="1"/>
    </xf>
    <xf numFmtId="164" fontId="5" fillId="4" borderId="0" xfId="0" applyNumberFormat="1" applyFont="1" applyFill="1" applyAlignment="1">
      <alignment horizontal="center" vertical="center"/>
    </xf>
  </cellXfs>
  <cellStyles count="16">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Normal" xfId="0" builtinId="0"/>
    <cellStyle name="Sortie" xfId="1" builtinId="21"/>
  </cellStyles>
  <dxfs count="1">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F23A3A"/>
      <color rgb="FFFB69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292100</xdr:colOff>
      <xdr:row>2</xdr:row>
      <xdr:rowOff>57150</xdr:rowOff>
    </xdr:from>
    <xdr:to>
      <xdr:col>13</xdr:col>
      <xdr:colOff>12700</xdr:colOff>
      <xdr:row>15</xdr:row>
      <xdr:rowOff>104775</xdr:rowOff>
    </xdr:to>
    <xdr:sp macro="" textlink="">
      <xdr:nvSpPr>
        <xdr:cNvPr id="1027" name="Text Box 3"/>
        <xdr:cNvSpPr txBox="1">
          <a:spLocks noChangeArrowheads="1"/>
        </xdr:cNvSpPr>
      </xdr:nvSpPr>
      <xdr:spPr bwMode="auto">
        <a:xfrm>
          <a:off x="8455025" y="1257300"/>
          <a:ext cx="5054600" cy="3448050"/>
        </a:xfrm>
        <a:prstGeom prst="rect">
          <a:avLst/>
        </a:prstGeom>
        <a:solidFill>
          <a:srgbClr val="FFF58C"/>
        </a:solidFill>
        <a:ln w="25400">
          <a:solidFill>
            <a:srgbClr val="000000"/>
          </a:solidFill>
          <a:miter lim="800000"/>
          <a:headEnd/>
          <a:tailEnd/>
        </a:ln>
      </xdr:spPr>
      <xdr:txBody>
        <a:bodyPr vertOverflow="clip" wrap="square" lIns="27432" tIns="18288" rIns="0" bIns="0" anchor="t"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celle que l'on désire pour atteindre son objectif, de la PPS, des sorties longues, des particularités du terrain ou de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6</xdr:col>
      <xdr:colOff>314325</xdr:colOff>
      <xdr:row>18</xdr:row>
      <xdr:rowOff>281810</xdr:rowOff>
    </xdr:from>
    <xdr:to>
      <xdr:col>13</xdr:col>
      <xdr:colOff>78290</xdr:colOff>
      <xdr:row>27</xdr:row>
      <xdr:rowOff>76200</xdr:rowOff>
    </xdr:to>
    <xdr:pic>
      <xdr:nvPicPr>
        <xdr:cNvPr id="4" name="Picture 3" descr="VMA.png"/>
        <xdr:cNvPicPr>
          <a:picLocks noChangeAspect="1"/>
        </xdr:cNvPicPr>
      </xdr:nvPicPr>
      <xdr:blipFill>
        <a:blip xmlns:r="http://schemas.openxmlformats.org/officeDocument/2006/relationships" r:embed="rId1"/>
        <a:stretch>
          <a:fillRect/>
        </a:stretch>
      </xdr:blipFill>
      <xdr:spPr>
        <a:xfrm>
          <a:off x="8477250" y="5625335"/>
          <a:ext cx="5097965" cy="2842390"/>
        </a:xfrm>
        <a:prstGeom prst="rect">
          <a:avLst/>
        </a:prstGeom>
        <a:noFill/>
      </xdr:spPr>
    </xdr:pic>
    <xdr:clientData/>
  </xdr:twoCellAnchor>
  <xdr:twoCellAnchor editAs="oneCell">
    <xdr:from>
      <xdr:col>6</xdr:col>
      <xdr:colOff>478565</xdr:colOff>
      <xdr:row>32</xdr:row>
      <xdr:rowOff>1</xdr:rowOff>
    </xdr:from>
    <xdr:to>
      <xdr:col>13</xdr:col>
      <xdr:colOff>179171</xdr:colOff>
      <xdr:row>41</xdr:row>
      <xdr:rowOff>203200</xdr:rowOff>
    </xdr:to>
    <xdr:pic>
      <xdr:nvPicPr>
        <xdr:cNvPr id="5" name="Picture 4" descr="Allures.png"/>
        <xdr:cNvPicPr>
          <a:picLocks noChangeAspect="1"/>
        </xdr:cNvPicPr>
      </xdr:nvPicPr>
      <xdr:blipFill>
        <a:blip xmlns:r="http://schemas.openxmlformats.org/officeDocument/2006/relationships" r:embed="rId2"/>
        <a:stretch>
          <a:fillRect/>
        </a:stretch>
      </xdr:blipFill>
      <xdr:spPr>
        <a:xfrm>
          <a:off x="8641490" y="9058276"/>
          <a:ext cx="5034606" cy="3571874"/>
        </a:xfrm>
        <a:prstGeom prst="rect">
          <a:avLst/>
        </a:prstGeom>
      </xdr:spPr>
    </xdr:pic>
    <xdr:clientData/>
  </xdr:twoCellAnchor>
  <xdr:twoCellAnchor editAs="oneCell">
    <xdr:from>
      <xdr:col>7</xdr:col>
      <xdr:colOff>0</xdr:colOff>
      <xdr:row>64</xdr:row>
      <xdr:rowOff>0</xdr:rowOff>
    </xdr:from>
    <xdr:to>
      <xdr:col>16</xdr:col>
      <xdr:colOff>177800</xdr:colOff>
      <xdr:row>68</xdr:row>
      <xdr:rowOff>0</xdr:rowOff>
    </xdr:to>
    <xdr:pic>
      <xdr:nvPicPr>
        <xdr:cNvPr id="6"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58400" y="23025100"/>
          <a:ext cx="8064500" cy="1397000"/>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xdr:spPr>
    </xdr:pic>
    <xdr:clientData/>
  </xdr:twoCellAnchor>
  <xdr:twoCellAnchor editAs="oneCell">
    <xdr:from>
      <xdr:col>7</xdr:col>
      <xdr:colOff>12700</xdr:colOff>
      <xdr:row>69</xdr:row>
      <xdr:rowOff>228600</xdr:rowOff>
    </xdr:from>
    <xdr:to>
      <xdr:col>18</xdr:col>
      <xdr:colOff>114300</xdr:colOff>
      <xdr:row>73</xdr:row>
      <xdr:rowOff>139700</xdr:rowOff>
    </xdr:to>
    <xdr:pic>
      <xdr:nvPicPr>
        <xdr:cNvPr id="7"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71100" y="24904700"/>
          <a:ext cx="9740900" cy="1257300"/>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tabSelected="1" topLeftCell="B58" workbookViewId="0">
      <selection activeCell="D65" sqref="D65"/>
    </sheetView>
  </sheetViews>
  <sheetFormatPr baseColWidth="10" defaultColWidth="11.42578125" defaultRowHeight="12.75" x14ac:dyDescent="0.2"/>
  <cols>
    <col min="1" max="1" width="3.28515625" style="18" customWidth="1"/>
    <col min="2" max="2" width="10" style="15" customWidth="1"/>
    <col min="3" max="3" width="11" style="16" customWidth="1"/>
    <col min="4" max="4" width="76.85546875" style="18" customWidth="1"/>
    <col min="5" max="5" width="13.7109375" style="27" customWidth="1"/>
    <col min="6" max="6" width="5.7109375" style="18" customWidth="1"/>
    <col min="7" max="16384" width="11.42578125" style="18"/>
  </cols>
  <sheetData>
    <row r="1" spans="1:6" x14ac:dyDescent="0.2">
      <c r="A1" s="17"/>
      <c r="B1" s="59" t="s">
        <v>36</v>
      </c>
      <c r="C1" s="60"/>
      <c r="D1" s="60"/>
      <c r="E1" s="60"/>
      <c r="F1" s="60"/>
    </row>
    <row r="2" spans="1:6" ht="81.75" customHeight="1" x14ac:dyDescent="0.2">
      <c r="A2" s="17"/>
      <c r="B2" s="60"/>
      <c r="C2" s="60"/>
      <c r="D2" s="60"/>
      <c r="E2" s="60"/>
      <c r="F2" s="60"/>
    </row>
    <row r="3" spans="1:6" ht="42.75" customHeight="1" x14ac:dyDescent="0.2">
      <c r="A3" s="1"/>
      <c r="B3" s="5" t="s">
        <v>4</v>
      </c>
      <c r="C3" s="6">
        <v>42939</v>
      </c>
      <c r="D3" s="53" t="s">
        <v>38</v>
      </c>
      <c r="E3" s="19" t="s">
        <v>13</v>
      </c>
      <c r="F3" s="19">
        <f>F10-1</f>
        <v>-10</v>
      </c>
    </row>
    <row r="4" spans="1:6" ht="20.100000000000001" customHeight="1" x14ac:dyDescent="0.2">
      <c r="A4" s="50"/>
      <c r="B4" s="7" t="s">
        <v>5</v>
      </c>
      <c r="C4" s="8">
        <f>C3+1</f>
        <v>42940</v>
      </c>
      <c r="D4" s="4"/>
      <c r="E4" s="2"/>
      <c r="F4" s="4"/>
    </row>
    <row r="5" spans="1:6" ht="27" customHeight="1" x14ac:dyDescent="0.2">
      <c r="A5" s="50"/>
      <c r="B5" s="7" t="s">
        <v>0</v>
      </c>
      <c r="C5" s="8">
        <f t="shared" ref="C5:C9" si="0">C4+1</f>
        <v>42941</v>
      </c>
      <c r="D5" s="20" t="s">
        <v>41</v>
      </c>
      <c r="E5" s="2" t="s">
        <v>11</v>
      </c>
      <c r="F5" s="4"/>
    </row>
    <row r="6" spans="1:6" ht="20.100000000000001" customHeight="1" x14ac:dyDescent="0.2">
      <c r="A6" s="50"/>
      <c r="B6" s="7" t="s">
        <v>1</v>
      </c>
      <c r="C6" s="8">
        <f t="shared" si="0"/>
        <v>42942</v>
      </c>
      <c r="D6" s="4"/>
      <c r="E6" s="2"/>
      <c r="F6" s="4"/>
    </row>
    <row r="7" spans="1:6" s="24" customFormat="1" ht="27.75" customHeight="1" x14ac:dyDescent="0.2">
      <c r="A7" s="50"/>
      <c r="B7" s="7" t="s">
        <v>2</v>
      </c>
      <c r="C7" s="8">
        <f t="shared" si="0"/>
        <v>42943</v>
      </c>
      <c r="D7" s="20" t="s">
        <v>44</v>
      </c>
      <c r="E7" s="2" t="s">
        <v>11</v>
      </c>
      <c r="F7" s="4"/>
    </row>
    <row r="8" spans="1:6" ht="20.100000000000001" customHeight="1" x14ac:dyDescent="0.2">
      <c r="A8" s="50"/>
      <c r="B8" s="7" t="s">
        <v>6</v>
      </c>
      <c r="C8" s="8">
        <f t="shared" si="0"/>
        <v>42944</v>
      </c>
      <c r="D8" s="4"/>
      <c r="E8" s="2"/>
      <c r="F8" s="4"/>
    </row>
    <row r="9" spans="1:6" ht="26.1" customHeight="1" x14ac:dyDescent="0.2">
      <c r="A9" s="50"/>
      <c r="B9" s="7" t="s">
        <v>3</v>
      </c>
      <c r="C9" s="8">
        <f t="shared" si="0"/>
        <v>42945</v>
      </c>
      <c r="D9" s="20" t="s">
        <v>47</v>
      </c>
      <c r="E9" s="2" t="s">
        <v>12</v>
      </c>
      <c r="F9" s="4"/>
    </row>
    <row r="10" spans="1:6" ht="56.1" customHeight="1" x14ac:dyDescent="0.2">
      <c r="A10" s="50"/>
      <c r="B10" s="5" t="s">
        <v>4</v>
      </c>
      <c r="C10" s="6">
        <f t="shared" ref="C10:C17" si="1">C9+1</f>
        <v>42946</v>
      </c>
      <c r="D10" s="30" t="s">
        <v>35</v>
      </c>
      <c r="E10" s="19" t="s">
        <v>40</v>
      </c>
      <c r="F10" s="19">
        <f>F17-1</f>
        <v>-9</v>
      </c>
    </row>
    <row r="11" spans="1:6" ht="20.100000000000001" customHeight="1" x14ac:dyDescent="0.2">
      <c r="A11" s="50"/>
      <c r="B11" s="7" t="s">
        <v>5</v>
      </c>
      <c r="C11" s="8">
        <f t="shared" si="1"/>
        <v>42947</v>
      </c>
      <c r="D11" s="4"/>
      <c r="E11" s="2"/>
      <c r="F11" s="4"/>
    </row>
    <row r="12" spans="1:6" ht="30" customHeight="1" x14ac:dyDescent="0.2">
      <c r="A12" s="50"/>
      <c r="B12" s="7" t="s">
        <v>0</v>
      </c>
      <c r="C12" s="8">
        <f t="shared" si="1"/>
        <v>42948</v>
      </c>
      <c r="D12" s="20" t="s">
        <v>42</v>
      </c>
      <c r="E12" s="2" t="s">
        <v>11</v>
      </c>
      <c r="F12" s="4"/>
    </row>
    <row r="13" spans="1:6" ht="20.100000000000001" customHeight="1" x14ac:dyDescent="0.2">
      <c r="A13" s="50"/>
      <c r="B13" s="7" t="s">
        <v>1</v>
      </c>
      <c r="C13" s="8">
        <f t="shared" si="1"/>
        <v>42949</v>
      </c>
      <c r="D13" s="4"/>
      <c r="E13" s="2"/>
      <c r="F13" s="4"/>
    </row>
    <row r="14" spans="1:6" ht="20.100000000000001" customHeight="1" x14ac:dyDescent="0.2">
      <c r="A14" s="50"/>
      <c r="B14" s="7" t="s">
        <v>2</v>
      </c>
      <c r="C14" s="8">
        <f t="shared" si="1"/>
        <v>42950</v>
      </c>
      <c r="D14" s="4" t="s">
        <v>43</v>
      </c>
      <c r="E14" s="2" t="s">
        <v>11</v>
      </c>
      <c r="F14" s="4"/>
    </row>
    <row r="15" spans="1:6" ht="20.100000000000001" customHeight="1" x14ac:dyDescent="0.2">
      <c r="A15" s="50"/>
      <c r="B15" s="7" t="s">
        <v>6</v>
      </c>
      <c r="C15" s="8">
        <f t="shared" si="1"/>
        <v>42951</v>
      </c>
      <c r="D15" s="4"/>
      <c r="E15" s="2"/>
      <c r="F15" s="4"/>
    </row>
    <row r="16" spans="1:6" ht="44.1" customHeight="1" x14ac:dyDescent="0.2">
      <c r="A16" s="50"/>
      <c r="B16" s="7" t="s">
        <v>3</v>
      </c>
      <c r="C16" s="8">
        <f t="shared" si="1"/>
        <v>42952</v>
      </c>
      <c r="D16" s="20" t="s">
        <v>48</v>
      </c>
      <c r="E16" s="2" t="s">
        <v>12</v>
      </c>
      <c r="F16" s="4"/>
    </row>
    <row r="17" spans="1:18" ht="48" customHeight="1" x14ac:dyDescent="0.2">
      <c r="A17" s="50"/>
      <c r="B17" s="5" t="s">
        <v>4</v>
      </c>
      <c r="C17" s="6">
        <f t="shared" si="1"/>
        <v>42953</v>
      </c>
      <c r="D17" s="25" t="s">
        <v>49</v>
      </c>
      <c r="E17" s="19" t="s">
        <v>13</v>
      </c>
      <c r="F17" s="19">
        <f>F24-1</f>
        <v>-8</v>
      </c>
      <c r="I17" s="57" t="s">
        <v>8</v>
      </c>
      <c r="J17" s="58"/>
      <c r="K17" s="58"/>
    </row>
    <row r="18" spans="1:18" ht="20.100000000000001" customHeight="1" x14ac:dyDescent="0.2">
      <c r="A18" s="56" t="s">
        <v>7</v>
      </c>
      <c r="B18" s="7" t="s">
        <v>5</v>
      </c>
      <c r="C18" s="8">
        <f t="shared" ref="C18:C37" si="2">C17+1</f>
        <v>42954</v>
      </c>
      <c r="D18" s="4"/>
      <c r="E18" s="2"/>
      <c r="F18" s="4"/>
      <c r="I18" s="58"/>
      <c r="J18" s="58"/>
      <c r="K18" s="58"/>
      <c r="R18" s="32"/>
    </row>
    <row r="19" spans="1:18" ht="27.75" customHeight="1" x14ac:dyDescent="0.2">
      <c r="A19" s="55"/>
      <c r="B19" s="7" t="s">
        <v>0</v>
      </c>
      <c r="C19" s="8">
        <f t="shared" si="2"/>
        <v>42955</v>
      </c>
      <c r="D19" s="20" t="s">
        <v>45</v>
      </c>
      <c r="E19" s="2" t="s">
        <v>11</v>
      </c>
      <c r="F19" s="4"/>
    </row>
    <row r="20" spans="1:18" ht="20.100000000000001" customHeight="1" x14ac:dyDescent="0.2">
      <c r="A20" s="55"/>
      <c r="B20" s="7" t="s">
        <v>1</v>
      </c>
      <c r="C20" s="8">
        <f t="shared" si="2"/>
        <v>42956</v>
      </c>
      <c r="D20" s="4"/>
      <c r="E20" s="2"/>
      <c r="F20" s="4"/>
    </row>
    <row r="21" spans="1:18" ht="25.5" customHeight="1" x14ac:dyDescent="0.2">
      <c r="A21" s="55"/>
      <c r="B21" s="7" t="s">
        <v>2</v>
      </c>
      <c r="C21" s="8">
        <f t="shared" si="2"/>
        <v>42957</v>
      </c>
      <c r="D21" s="20" t="s">
        <v>18</v>
      </c>
      <c r="E21" s="2" t="s">
        <v>39</v>
      </c>
      <c r="F21" s="4"/>
    </row>
    <row r="22" spans="1:18" ht="20.100000000000001" customHeight="1" x14ac:dyDescent="0.2">
      <c r="A22" s="55"/>
      <c r="B22" s="7" t="s">
        <v>6</v>
      </c>
      <c r="C22" s="8">
        <f t="shared" si="2"/>
        <v>42958</v>
      </c>
      <c r="D22" s="4"/>
      <c r="E22" s="2"/>
      <c r="F22" s="4"/>
    </row>
    <row r="23" spans="1:18" ht="33.75" customHeight="1" x14ac:dyDescent="0.2">
      <c r="A23" s="55"/>
      <c r="B23" s="7" t="s">
        <v>3</v>
      </c>
      <c r="C23" s="8">
        <f t="shared" si="2"/>
        <v>42959</v>
      </c>
      <c r="D23" s="20" t="s">
        <v>50</v>
      </c>
      <c r="E23" s="2" t="s">
        <v>40</v>
      </c>
      <c r="F23" s="4"/>
    </row>
    <row r="24" spans="1:18" ht="45.75" customHeight="1" x14ac:dyDescent="0.2">
      <c r="A24" s="55"/>
      <c r="B24" s="5" t="s">
        <v>4</v>
      </c>
      <c r="C24" s="6">
        <f t="shared" si="2"/>
        <v>42960</v>
      </c>
      <c r="D24" s="25" t="s">
        <v>46</v>
      </c>
      <c r="E24" s="19" t="s">
        <v>14</v>
      </c>
      <c r="F24" s="19">
        <f>F31-1</f>
        <v>-7</v>
      </c>
    </row>
    <row r="25" spans="1:18" ht="20.100000000000001" customHeight="1" x14ac:dyDescent="0.2">
      <c r="A25" s="55"/>
      <c r="B25" s="7" t="s">
        <v>5</v>
      </c>
      <c r="C25" s="8">
        <f t="shared" si="2"/>
        <v>42961</v>
      </c>
      <c r="D25" s="4"/>
      <c r="E25" s="2"/>
      <c r="F25" s="4"/>
    </row>
    <row r="26" spans="1:18" ht="29.25" customHeight="1" x14ac:dyDescent="0.2">
      <c r="A26" s="55"/>
      <c r="B26" s="7" t="s">
        <v>0</v>
      </c>
      <c r="C26" s="8">
        <f t="shared" si="2"/>
        <v>42962</v>
      </c>
      <c r="D26" s="4" t="s">
        <v>19</v>
      </c>
      <c r="E26" s="2" t="s">
        <v>14</v>
      </c>
      <c r="F26" s="4"/>
    </row>
    <row r="27" spans="1:18" ht="20.100000000000001" customHeight="1" x14ac:dyDescent="0.2">
      <c r="A27" s="55"/>
      <c r="B27" s="7" t="s">
        <v>1</v>
      </c>
      <c r="C27" s="8">
        <f t="shared" si="2"/>
        <v>42963</v>
      </c>
      <c r="D27" s="4"/>
      <c r="E27" s="2"/>
      <c r="F27" s="4"/>
    </row>
    <row r="28" spans="1:18" ht="20.100000000000001" customHeight="1" x14ac:dyDescent="0.2">
      <c r="A28" s="55"/>
      <c r="B28" s="7" t="s">
        <v>2</v>
      </c>
      <c r="C28" s="8">
        <f t="shared" si="2"/>
        <v>42964</v>
      </c>
      <c r="D28" s="4" t="s">
        <v>20</v>
      </c>
      <c r="E28" s="2" t="s">
        <v>11</v>
      </c>
      <c r="F28" s="4"/>
      <c r="R28" s="49"/>
    </row>
    <row r="29" spans="1:18" ht="20.100000000000001" customHeight="1" x14ac:dyDescent="0.2">
      <c r="A29" s="55"/>
      <c r="B29" s="7" t="s">
        <v>6</v>
      </c>
      <c r="C29" s="8">
        <f t="shared" si="2"/>
        <v>42965</v>
      </c>
      <c r="D29" s="4"/>
      <c r="E29" s="2"/>
      <c r="F29" s="4"/>
    </row>
    <row r="30" spans="1:18" ht="31.5" customHeight="1" x14ac:dyDescent="0.2">
      <c r="A30" s="55"/>
      <c r="B30" s="7" t="s">
        <v>3</v>
      </c>
      <c r="C30" s="8">
        <f t="shared" si="2"/>
        <v>42966</v>
      </c>
      <c r="D30" s="20" t="s">
        <v>51</v>
      </c>
      <c r="E30" s="2" t="s">
        <v>40</v>
      </c>
      <c r="F30" s="4"/>
    </row>
    <row r="31" spans="1:18" ht="47.25" customHeight="1" x14ac:dyDescent="0.2">
      <c r="A31" s="55"/>
      <c r="B31" s="5" t="s">
        <v>4</v>
      </c>
      <c r="C31" s="6">
        <f t="shared" si="2"/>
        <v>42967</v>
      </c>
      <c r="D31" s="25" t="s">
        <v>60</v>
      </c>
      <c r="E31" s="19" t="s">
        <v>13</v>
      </c>
      <c r="F31" s="19">
        <f>F38-1</f>
        <v>-6</v>
      </c>
    </row>
    <row r="32" spans="1:18" ht="20.100000000000001" customHeight="1" x14ac:dyDescent="0.2">
      <c r="A32" s="55"/>
      <c r="B32" s="7" t="s">
        <v>5</v>
      </c>
      <c r="C32" s="8">
        <f t="shared" si="2"/>
        <v>42968</v>
      </c>
      <c r="D32" s="4"/>
      <c r="E32" s="2"/>
      <c r="F32" s="4"/>
    </row>
    <row r="33" spans="1:19" ht="24.95" customHeight="1" x14ac:dyDescent="0.2">
      <c r="A33" s="55"/>
      <c r="B33" s="7" t="s">
        <v>0</v>
      </c>
      <c r="C33" s="8">
        <f t="shared" si="2"/>
        <v>42969</v>
      </c>
      <c r="D33" s="4" t="s">
        <v>21</v>
      </c>
      <c r="E33" s="2" t="s">
        <v>14</v>
      </c>
      <c r="F33" s="4"/>
      <c r="S33" s="32"/>
    </row>
    <row r="34" spans="1:19" ht="20.100000000000001" customHeight="1" x14ac:dyDescent="0.2">
      <c r="A34" s="55"/>
      <c r="B34" s="7" t="s">
        <v>1</v>
      </c>
      <c r="C34" s="8">
        <f t="shared" si="2"/>
        <v>42970</v>
      </c>
      <c r="D34" s="4"/>
      <c r="E34" s="2"/>
      <c r="F34" s="4"/>
    </row>
    <row r="35" spans="1:19" ht="31.5" customHeight="1" x14ac:dyDescent="0.2">
      <c r="A35" s="55"/>
      <c r="B35" s="7" t="s">
        <v>2</v>
      </c>
      <c r="C35" s="8">
        <f t="shared" si="2"/>
        <v>42971</v>
      </c>
      <c r="D35" s="20" t="s">
        <v>22</v>
      </c>
      <c r="E35" s="2" t="s">
        <v>11</v>
      </c>
      <c r="F35" s="4"/>
      <c r="S35" s="32"/>
    </row>
    <row r="36" spans="1:19" ht="20.100000000000001" customHeight="1" x14ac:dyDescent="0.2">
      <c r="A36" s="55"/>
      <c r="B36" s="7" t="s">
        <v>6</v>
      </c>
      <c r="C36" s="8">
        <f t="shared" si="2"/>
        <v>42972</v>
      </c>
      <c r="D36" s="4"/>
      <c r="E36" s="2"/>
      <c r="F36" s="4"/>
      <c r="S36" s="37"/>
    </row>
    <row r="37" spans="1:19" ht="28.5" customHeight="1" x14ac:dyDescent="0.2">
      <c r="A37" s="55"/>
      <c r="B37" s="7" t="s">
        <v>3</v>
      </c>
      <c r="C37" s="8">
        <f t="shared" si="2"/>
        <v>42973</v>
      </c>
      <c r="D37" s="20" t="s">
        <v>59</v>
      </c>
      <c r="E37" s="2" t="s">
        <v>14</v>
      </c>
      <c r="F37" s="4"/>
      <c r="I37" s="22"/>
      <c r="S37" s="41"/>
    </row>
    <row r="38" spans="1:19" ht="81" customHeight="1" x14ac:dyDescent="0.2">
      <c r="A38" s="55"/>
      <c r="B38" s="5" t="s">
        <v>4</v>
      </c>
      <c r="C38" s="6">
        <f t="shared" ref="C38:C73" si="3">C37+1</f>
        <v>42974</v>
      </c>
      <c r="D38" s="25" t="s">
        <v>52</v>
      </c>
      <c r="E38" s="19" t="s">
        <v>14</v>
      </c>
      <c r="F38" s="19">
        <f>F45-1</f>
        <v>-5</v>
      </c>
      <c r="S38" s="41"/>
    </row>
    <row r="39" spans="1:19" ht="20.100000000000001" customHeight="1" x14ac:dyDescent="0.2">
      <c r="A39" s="55"/>
      <c r="B39" s="7" t="s">
        <v>5</v>
      </c>
      <c r="C39" s="8">
        <f t="shared" si="3"/>
        <v>42975</v>
      </c>
      <c r="D39" s="4"/>
      <c r="E39" s="2"/>
      <c r="F39" s="4"/>
      <c r="S39" s="41"/>
    </row>
    <row r="40" spans="1:19" ht="20.100000000000001" customHeight="1" x14ac:dyDescent="0.2">
      <c r="A40" s="55"/>
      <c r="B40" s="7" t="s">
        <v>0</v>
      </c>
      <c r="C40" s="8">
        <f t="shared" si="3"/>
        <v>42976</v>
      </c>
      <c r="D40" s="4" t="s">
        <v>23</v>
      </c>
      <c r="E40" s="2" t="s">
        <v>14</v>
      </c>
      <c r="F40" s="4"/>
      <c r="S40" s="41"/>
    </row>
    <row r="41" spans="1:19" ht="20.100000000000001" customHeight="1" x14ac:dyDescent="0.2">
      <c r="A41" s="55"/>
      <c r="B41" s="7" t="s">
        <v>1</v>
      </c>
      <c r="C41" s="8">
        <f t="shared" si="3"/>
        <v>42977</v>
      </c>
      <c r="D41" s="4"/>
      <c r="E41" s="2"/>
      <c r="F41" s="4"/>
      <c r="S41" s="41"/>
    </row>
    <row r="42" spans="1:19" ht="27.75" customHeight="1" x14ac:dyDescent="0.2">
      <c r="A42" s="55"/>
      <c r="B42" s="7" t="s">
        <v>2</v>
      </c>
      <c r="C42" s="8">
        <f t="shared" si="3"/>
        <v>42978</v>
      </c>
      <c r="D42" s="4" t="s">
        <v>26</v>
      </c>
      <c r="E42" s="2" t="s">
        <v>11</v>
      </c>
      <c r="F42" s="4"/>
      <c r="S42" s="41"/>
    </row>
    <row r="43" spans="1:19" ht="20.100000000000001" customHeight="1" x14ac:dyDescent="0.2">
      <c r="A43" s="55"/>
      <c r="B43" s="7" t="s">
        <v>6</v>
      </c>
      <c r="C43" s="8">
        <f t="shared" si="3"/>
        <v>42979</v>
      </c>
      <c r="D43" s="4"/>
      <c r="E43" s="2"/>
      <c r="F43" s="4"/>
      <c r="S43" s="41"/>
    </row>
    <row r="44" spans="1:19" ht="33.75" customHeight="1" x14ac:dyDescent="0.2">
      <c r="A44" s="55"/>
      <c r="B44" s="9" t="s">
        <v>3</v>
      </c>
      <c r="C44" s="10">
        <f t="shared" si="3"/>
        <v>42980</v>
      </c>
      <c r="D44" s="20" t="s">
        <v>53</v>
      </c>
      <c r="E44" s="23" t="s">
        <v>40</v>
      </c>
      <c r="F44" s="20"/>
      <c r="S44" s="41"/>
    </row>
    <row r="45" spans="1:19" ht="44.25" customHeight="1" x14ac:dyDescent="0.2">
      <c r="A45" s="55"/>
      <c r="B45" s="11" t="s">
        <v>4</v>
      </c>
      <c r="C45" s="12">
        <f t="shared" si="3"/>
        <v>42981</v>
      </c>
      <c r="D45" s="25" t="s">
        <v>54</v>
      </c>
      <c r="E45" s="25" t="s">
        <v>14</v>
      </c>
      <c r="F45" s="25">
        <f>F52-1</f>
        <v>-4</v>
      </c>
      <c r="H45" s="33" t="s">
        <v>32</v>
      </c>
      <c r="I45" s="34">
        <v>13</v>
      </c>
      <c r="J45" s="35" t="s">
        <v>29</v>
      </c>
      <c r="S45" s="41"/>
    </row>
    <row r="46" spans="1:19" ht="20.100000000000001" customHeight="1" x14ac:dyDescent="0.2">
      <c r="A46" s="55"/>
      <c r="B46" s="7" t="s">
        <v>5</v>
      </c>
      <c r="C46" s="8">
        <f t="shared" si="3"/>
        <v>42982</v>
      </c>
      <c r="D46" s="4"/>
      <c r="E46" s="2"/>
      <c r="F46" s="4"/>
      <c r="S46" s="41"/>
    </row>
    <row r="47" spans="1:19" ht="30.75" customHeight="1" x14ac:dyDescent="0.2">
      <c r="A47" s="55"/>
      <c r="B47" s="7" t="s">
        <v>0</v>
      </c>
      <c r="C47" s="8">
        <f t="shared" si="3"/>
        <v>42983</v>
      </c>
      <c r="D47" s="4" t="s">
        <v>17</v>
      </c>
      <c r="E47" s="2" t="s">
        <v>14</v>
      </c>
      <c r="F47" s="4"/>
      <c r="H47" s="36" t="s">
        <v>31</v>
      </c>
      <c r="I47" s="36" t="s">
        <v>29</v>
      </c>
      <c r="J47" s="36" t="s">
        <v>30</v>
      </c>
      <c r="S47" s="41"/>
    </row>
    <row r="48" spans="1:19" ht="20.100000000000001" customHeight="1" x14ac:dyDescent="0.2">
      <c r="A48" s="55"/>
      <c r="B48" s="7" t="s">
        <v>1</v>
      </c>
      <c r="C48" s="8">
        <f t="shared" si="3"/>
        <v>42984</v>
      </c>
      <c r="D48" s="4"/>
      <c r="E48" s="2"/>
      <c r="F48" s="4"/>
      <c r="H48" s="38">
        <v>60</v>
      </c>
      <c r="I48" s="39">
        <f t="shared" ref="I48:I59" si="4">(H48/100)*$I$45</f>
        <v>7.8</v>
      </c>
      <c r="J48" s="40">
        <f>(1/I48)*TIME(1,0,0)</f>
        <v>5.341880341880342E-3</v>
      </c>
      <c r="S48" s="41"/>
    </row>
    <row r="49" spans="1:19" ht="26.1" customHeight="1" x14ac:dyDescent="0.2">
      <c r="A49" s="55"/>
      <c r="B49" s="9" t="s">
        <v>2</v>
      </c>
      <c r="C49" s="10">
        <f t="shared" si="3"/>
        <v>42985</v>
      </c>
      <c r="D49" s="20" t="s">
        <v>24</v>
      </c>
      <c r="E49" s="23" t="s">
        <v>11</v>
      </c>
      <c r="F49" s="20"/>
      <c r="H49" s="38">
        <v>65</v>
      </c>
      <c r="I49" s="39">
        <f t="shared" si="4"/>
        <v>8.4500000000000011</v>
      </c>
      <c r="J49" s="40">
        <f t="shared" ref="J49:J59" si="5">(1/I49)*TIME(1,0,0)</f>
        <v>4.9309664694280071E-3</v>
      </c>
      <c r="O49" s="46"/>
      <c r="P49" s="46"/>
      <c r="Q49" s="46"/>
      <c r="R49" s="46"/>
      <c r="S49" s="47"/>
    </row>
    <row r="50" spans="1:19" ht="20.100000000000001" customHeight="1" x14ac:dyDescent="0.2">
      <c r="A50" s="55"/>
      <c r="B50" s="7" t="s">
        <v>6</v>
      </c>
      <c r="C50" s="8">
        <f t="shared" si="3"/>
        <v>42986</v>
      </c>
      <c r="D50" s="4"/>
      <c r="E50" s="2"/>
      <c r="F50" s="4"/>
      <c r="H50" s="38">
        <v>70</v>
      </c>
      <c r="I50" s="39">
        <f t="shared" si="4"/>
        <v>9.1</v>
      </c>
      <c r="J50" s="40">
        <f t="shared" si="5"/>
        <v>4.5787545787545781E-3</v>
      </c>
      <c r="O50" s="48"/>
      <c r="P50" s="47"/>
      <c r="Q50" s="47"/>
      <c r="R50" s="47"/>
      <c r="S50" s="47"/>
    </row>
    <row r="51" spans="1:19" ht="35.25" customHeight="1" x14ac:dyDescent="0.2">
      <c r="A51" s="55"/>
      <c r="B51" s="7" t="s">
        <v>3</v>
      </c>
      <c r="C51" s="8">
        <f t="shared" si="3"/>
        <v>42987</v>
      </c>
      <c r="D51" s="20" t="s">
        <v>58</v>
      </c>
      <c r="E51" s="2" t="s">
        <v>40</v>
      </c>
      <c r="F51" s="4"/>
      <c r="H51" s="38">
        <f t="shared" ref="H51:H59" si="6">H50+5</f>
        <v>75</v>
      </c>
      <c r="I51" s="39">
        <f t="shared" si="4"/>
        <v>9.75</v>
      </c>
      <c r="J51" s="40">
        <f t="shared" si="5"/>
        <v>4.2735042735042731E-3</v>
      </c>
      <c r="O51" s="32"/>
      <c r="P51" s="32"/>
      <c r="Q51" s="32"/>
      <c r="R51" s="32"/>
      <c r="S51" s="32"/>
    </row>
    <row r="52" spans="1:19" ht="51.75" customHeight="1" x14ac:dyDescent="0.2">
      <c r="A52" s="55"/>
      <c r="B52" s="5" t="s">
        <v>4</v>
      </c>
      <c r="C52" s="6">
        <f t="shared" si="3"/>
        <v>42988</v>
      </c>
      <c r="D52" s="21" t="s">
        <v>33</v>
      </c>
      <c r="E52" s="19" t="s">
        <v>40</v>
      </c>
      <c r="F52" s="19">
        <f>F59-1</f>
        <v>-3</v>
      </c>
      <c r="H52" s="38">
        <f t="shared" si="6"/>
        <v>80</v>
      </c>
      <c r="I52" s="39">
        <f t="shared" si="4"/>
        <v>10.4</v>
      </c>
      <c r="J52" s="40">
        <f t="shared" si="5"/>
        <v>4.0064102564102561E-3</v>
      </c>
      <c r="O52" s="32"/>
      <c r="P52" s="32"/>
      <c r="Q52" s="32"/>
      <c r="R52" s="32"/>
      <c r="S52" s="32"/>
    </row>
    <row r="53" spans="1:19" ht="20.100000000000001" customHeight="1" x14ac:dyDescent="0.2">
      <c r="A53" s="55"/>
      <c r="B53" s="7" t="s">
        <v>5</v>
      </c>
      <c r="C53" s="8">
        <f t="shared" si="3"/>
        <v>42989</v>
      </c>
      <c r="D53" s="4"/>
      <c r="E53" s="2"/>
      <c r="F53" s="4"/>
      <c r="H53" s="38">
        <f t="shared" si="6"/>
        <v>85</v>
      </c>
      <c r="I53" s="39">
        <f t="shared" si="4"/>
        <v>11.049999999999999</v>
      </c>
      <c r="J53" s="40">
        <f t="shared" si="5"/>
        <v>3.7707390648567124E-3</v>
      </c>
      <c r="O53" s="32"/>
      <c r="P53" s="32"/>
      <c r="Q53" s="32"/>
      <c r="R53" s="32"/>
      <c r="S53" s="32"/>
    </row>
    <row r="54" spans="1:19" ht="20.100000000000001" customHeight="1" x14ac:dyDescent="0.2">
      <c r="A54" s="55"/>
      <c r="B54" s="7" t="s">
        <v>0</v>
      </c>
      <c r="C54" s="8">
        <f t="shared" si="3"/>
        <v>42990</v>
      </c>
      <c r="D54" s="4" t="s">
        <v>25</v>
      </c>
      <c r="E54" s="2" t="s">
        <v>14</v>
      </c>
      <c r="F54" s="4"/>
      <c r="H54" s="38">
        <f t="shared" si="6"/>
        <v>90</v>
      </c>
      <c r="I54" s="39">
        <f t="shared" si="4"/>
        <v>11.700000000000001</v>
      </c>
      <c r="J54" s="40">
        <f t="shared" si="5"/>
        <v>3.5612535612535605E-3</v>
      </c>
      <c r="O54" s="32"/>
      <c r="P54" s="32"/>
      <c r="Q54" s="32"/>
      <c r="R54" s="32"/>
      <c r="S54" s="32"/>
    </row>
    <row r="55" spans="1:19" ht="20.100000000000001" customHeight="1" x14ac:dyDescent="0.2">
      <c r="A55" s="55"/>
      <c r="B55" s="7" t="s">
        <v>1</v>
      </c>
      <c r="C55" s="8">
        <f t="shared" si="3"/>
        <v>42991</v>
      </c>
      <c r="D55" s="4"/>
      <c r="E55" s="2"/>
      <c r="F55" s="4"/>
      <c r="H55" s="38">
        <f t="shared" si="6"/>
        <v>95</v>
      </c>
      <c r="I55" s="39">
        <f t="shared" si="4"/>
        <v>12.35</v>
      </c>
      <c r="J55" s="40">
        <f t="shared" si="5"/>
        <v>3.3738191632928472E-3</v>
      </c>
      <c r="O55" s="32"/>
      <c r="P55" s="32"/>
      <c r="Q55" s="32"/>
      <c r="R55" s="32"/>
      <c r="S55" s="32"/>
    </row>
    <row r="56" spans="1:19" ht="20.100000000000001" customHeight="1" x14ac:dyDescent="0.2">
      <c r="A56" s="55"/>
      <c r="B56" s="7" t="s">
        <v>2</v>
      </c>
      <c r="C56" s="8">
        <f t="shared" si="3"/>
        <v>42992</v>
      </c>
      <c r="D56" s="4" t="s">
        <v>55</v>
      </c>
      <c r="E56" s="2" t="s">
        <v>11</v>
      </c>
      <c r="F56" s="4"/>
      <c r="H56" s="42">
        <f t="shared" si="6"/>
        <v>100</v>
      </c>
      <c r="I56" s="39">
        <f t="shared" si="4"/>
        <v>13</v>
      </c>
      <c r="J56" s="40">
        <f t="shared" si="5"/>
        <v>3.205128205128205E-3</v>
      </c>
      <c r="O56" s="32"/>
      <c r="P56" s="32"/>
      <c r="Q56" s="32"/>
      <c r="R56" s="32"/>
      <c r="S56" s="32"/>
    </row>
    <row r="57" spans="1:19" ht="21" customHeight="1" x14ac:dyDescent="0.2">
      <c r="A57" s="55"/>
      <c r="B57" s="7" t="s">
        <v>6</v>
      </c>
      <c r="C57" s="8">
        <f t="shared" si="3"/>
        <v>42993</v>
      </c>
      <c r="D57" s="4"/>
      <c r="E57" s="2"/>
      <c r="F57" s="4"/>
      <c r="H57" s="43">
        <f t="shared" si="6"/>
        <v>105</v>
      </c>
      <c r="I57" s="39">
        <f t="shared" si="4"/>
        <v>13.65</v>
      </c>
      <c r="J57" s="40">
        <f t="shared" si="5"/>
        <v>3.0525030525030525E-3</v>
      </c>
      <c r="O57" s="32"/>
      <c r="P57" s="32"/>
      <c r="Q57" s="32"/>
      <c r="R57" s="34"/>
      <c r="S57" s="32"/>
    </row>
    <row r="58" spans="1:19" s="24" customFormat="1" ht="35.25" customHeight="1" x14ac:dyDescent="0.2">
      <c r="A58" s="55"/>
      <c r="B58" s="9" t="s">
        <v>3</v>
      </c>
      <c r="C58" s="10">
        <f t="shared" si="3"/>
        <v>42994</v>
      </c>
      <c r="D58" s="20" t="s">
        <v>56</v>
      </c>
      <c r="E58" s="23" t="s">
        <v>12</v>
      </c>
      <c r="F58" s="20"/>
      <c r="H58" s="44">
        <f t="shared" si="6"/>
        <v>110</v>
      </c>
      <c r="I58" s="39">
        <f t="shared" si="4"/>
        <v>14.3</v>
      </c>
      <c r="J58" s="40">
        <f>(1/I58)*TIME(1,0,0)</f>
        <v>2.9137529137529131E-3</v>
      </c>
      <c r="O58" s="32"/>
      <c r="P58" s="32"/>
      <c r="Q58" s="32"/>
      <c r="R58" s="34"/>
      <c r="S58" s="32"/>
    </row>
    <row r="59" spans="1:19" s="24" customFormat="1" ht="42.75" customHeight="1" x14ac:dyDescent="0.2">
      <c r="A59" s="55"/>
      <c r="B59" s="5" t="s">
        <v>4</v>
      </c>
      <c r="C59" s="6">
        <f t="shared" si="3"/>
        <v>42995</v>
      </c>
      <c r="D59" s="21" t="s">
        <v>34</v>
      </c>
      <c r="E59" s="19" t="s">
        <v>40</v>
      </c>
      <c r="F59" s="19">
        <f>F66-1</f>
        <v>-2</v>
      </c>
      <c r="H59" s="45">
        <f t="shared" si="6"/>
        <v>115</v>
      </c>
      <c r="I59" s="39">
        <f t="shared" si="4"/>
        <v>14.95</v>
      </c>
      <c r="J59" s="40">
        <f t="shared" si="5"/>
        <v>2.7870680044593085E-3</v>
      </c>
      <c r="O59" s="32"/>
      <c r="P59" s="32"/>
      <c r="Q59" s="32"/>
      <c r="R59" s="34"/>
      <c r="S59" s="32"/>
    </row>
    <row r="60" spans="1:19" ht="20.100000000000001" customHeight="1" x14ac:dyDescent="0.2">
      <c r="A60" s="54" t="s">
        <v>10</v>
      </c>
      <c r="B60" s="7" t="s">
        <v>5</v>
      </c>
      <c r="C60" s="8">
        <f t="shared" si="3"/>
        <v>42996</v>
      </c>
      <c r="D60" s="4"/>
      <c r="E60" s="2"/>
      <c r="F60" s="4"/>
    </row>
    <row r="61" spans="1:19" ht="20.100000000000001" customHeight="1" x14ac:dyDescent="0.2">
      <c r="A61" s="55"/>
      <c r="B61" s="7" t="s">
        <v>0</v>
      </c>
      <c r="C61" s="8">
        <f t="shared" si="3"/>
        <v>42997</v>
      </c>
      <c r="D61" s="4" t="s">
        <v>17</v>
      </c>
      <c r="E61" s="2" t="s">
        <v>14</v>
      </c>
      <c r="F61" s="4"/>
    </row>
    <row r="62" spans="1:19" ht="20.100000000000001" customHeight="1" x14ac:dyDescent="0.2">
      <c r="A62" s="55"/>
      <c r="B62" s="7" t="s">
        <v>1</v>
      </c>
      <c r="C62" s="8">
        <f t="shared" si="3"/>
        <v>42998</v>
      </c>
      <c r="D62" s="4"/>
      <c r="E62" s="2"/>
      <c r="F62" s="4"/>
    </row>
    <row r="63" spans="1:19" s="24" customFormat="1" ht="33" customHeight="1" x14ac:dyDescent="0.2">
      <c r="A63" s="55"/>
      <c r="B63" s="9" t="s">
        <v>2</v>
      </c>
      <c r="C63" s="10">
        <f t="shared" si="3"/>
        <v>42999</v>
      </c>
      <c r="D63" s="20" t="s">
        <v>27</v>
      </c>
      <c r="E63" s="23" t="s">
        <v>12</v>
      </c>
      <c r="F63" s="20"/>
    </row>
    <row r="64" spans="1:19" ht="20.100000000000001" customHeight="1" x14ac:dyDescent="0.2">
      <c r="A64" s="55"/>
      <c r="B64" s="7" t="s">
        <v>6</v>
      </c>
      <c r="C64" s="8">
        <f t="shared" si="3"/>
        <v>43000</v>
      </c>
      <c r="D64" s="4"/>
      <c r="E64" s="2"/>
      <c r="F64" s="4"/>
      <c r="G64" s="28" t="s">
        <v>9</v>
      </c>
    </row>
    <row r="65" spans="1:8" ht="32.25" customHeight="1" x14ac:dyDescent="0.2">
      <c r="A65" s="55"/>
      <c r="B65" s="7" t="s">
        <v>3</v>
      </c>
      <c r="C65" s="8">
        <f t="shared" si="3"/>
        <v>43001</v>
      </c>
      <c r="D65" s="29" t="s">
        <v>61</v>
      </c>
      <c r="E65" s="2" t="s">
        <v>57</v>
      </c>
      <c r="F65" s="4"/>
    </row>
    <row r="66" spans="1:8" ht="38.25" customHeight="1" x14ac:dyDescent="0.2">
      <c r="A66" s="55"/>
      <c r="B66" s="5" t="s">
        <v>4</v>
      </c>
      <c r="C66" s="6">
        <f t="shared" si="3"/>
        <v>43002</v>
      </c>
      <c r="D66" s="21" t="s">
        <v>28</v>
      </c>
      <c r="E66" s="19"/>
      <c r="F66" s="19">
        <f>F73-1</f>
        <v>-1</v>
      </c>
      <c r="H66" s="24"/>
    </row>
    <row r="67" spans="1:8" ht="20.100000000000001" customHeight="1" x14ac:dyDescent="0.2">
      <c r="A67" s="55"/>
      <c r="B67" s="7" t="s">
        <v>5</v>
      </c>
      <c r="C67" s="8">
        <f t="shared" si="3"/>
        <v>43003</v>
      </c>
      <c r="D67" s="4"/>
      <c r="E67" s="2"/>
      <c r="F67" s="4"/>
    </row>
    <row r="68" spans="1:8" ht="20.100000000000001" customHeight="1" x14ac:dyDescent="0.2">
      <c r="A68" s="55"/>
      <c r="B68" s="7" t="s">
        <v>0</v>
      </c>
      <c r="C68" s="8">
        <f t="shared" si="3"/>
        <v>43004</v>
      </c>
      <c r="D68" s="4" t="s">
        <v>15</v>
      </c>
      <c r="E68" s="2"/>
      <c r="F68" s="4"/>
    </row>
    <row r="69" spans="1:8" ht="20.100000000000001" customHeight="1" x14ac:dyDescent="0.2">
      <c r="A69" s="55"/>
      <c r="B69" s="7" t="s">
        <v>1</v>
      </c>
      <c r="C69" s="8">
        <f t="shared" si="3"/>
        <v>43005</v>
      </c>
      <c r="D69" s="4"/>
      <c r="E69" s="2"/>
      <c r="F69" s="4"/>
    </row>
    <row r="70" spans="1:8" ht="20.100000000000001" customHeight="1" x14ac:dyDescent="0.2">
      <c r="A70" s="55"/>
      <c r="B70" s="7" t="s">
        <v>2</v>
      </c>
      <c r="C70" s="8">
        <f t="shared" si="3"/>
        <v>43006</v>
      </c>
      <c r="D70" s="4" t="s">
        <v>16</v>
      </c>
      <c r="E70" s="2"/>
      <c r="F70" s="4"/>
    </row>
    <row r="71" spans="1:8" ht="20.100000000000001" customHeight="1" x14ac:dyDescent="0.2">
      <c r="A71" s="55"/>
      <c r="B71" s="7" t="s">
        <v>6</v>
      </c>
      <c r="C71" s="8">
        <f t="shared" si="3"/>
        <v>43007</v>
      </c>
      <c r="D71" s="4"/>
      <c r="E71" s="2"/>
      <c r="F71" s="4"/>
    </row>
    <row r="72" spans="1:8" s="24" customFormat="1" ht="30" customHeight="1" x14ac:dyDescent="0.2">
      <c r="A72" s="55"/>
      <c r="B72" s="13" t="s">
        <v>3</v>
      </c>
      <c r="C72" s="14">
        <f t="shared" si="3"/>
        <v>43008</v>
      </c>
      <c r="D72" s="31" t="s">
        <v>37</v>
      </c>
      <c r="E72" s="26"/>
      <c r="F72" s="51"/>
    </row>
    <row r="73" spans="1:8" ht="36.75" customHeight="1" x14ac:dyDescent="0.2">
      <c r="A73" s="3"/>
      <c r="B73" s="5" t="s">
        <v>4</v>
      </c>
      <c r="C73" s="6">
        <f t="shared" si="3"/>
        <v>43009</v>
      </c>
      <c r="D73" s="52"/>
      <c r="E73" s="19"/>
      <c r="F73" s="19"/>
    </row>
    <row r="74" spans="1:8" ht="20.100000000000001" customHeight="1" x14ac:dyDescent="0.2">
      <c r="D74" s="22"/>
    </row>
    <row r="75" spans="1:8" ht="20.100000000000001" customHeight="1" x14ac:dyDescent="0.2">
      <c r="D75" s="22"/>
    </row>
    <row r="76" spans="1:8" ht="20.100000000000001" customHeight="1" x14ac:dyDescent="0.2">
      <c r="D76" s="22"/>
    </row>
    <row r="77" spans="1:8" s="24" customFormat="1" ht="33.75" customHeight="1" x14ac:dyDescent="0.2">
      <c r="A77" s="18"/>
      <c r="B77" s="15"/>
      <c r="C77" s="16"/>
      <c r="D77" s="22"/>
      <c r="E77" s="27"/>
      <c r="F77" s="18"/>
    </row>
    <row r="78" spans="1:8" ht="20.100000000000001" customHeight="1" x14ac:dyDescent="0.2">
      <c r="D78" s="22"/>
    </row>
    <row r="79" spans="1:8" ht="47.25" customHeight="1" x14ac:dyDescent="0.2">
      <c r="D79" s="22"/>
    </row>
    <row r="80" spans="1:8" ht="36" customHeight="1" x14ac:dyDescent="0.2">
      <c r="D80" s="22"/>
    </row>
    <row r="81" spans="4:4" ht="20.100000000000001" customHeight="1" x14ac:dyDescent="0.2">
      <c r="D81" s="22"/>
    </row>
    <row r="82" spans="4:4" ht="20.100000000000001" customHeight="1" x14ac:dyDescent="0.2">
      <c r="D82" s="22"/>
    </row>
    <row r="83" spans="4:4" ht="20.100000000000001" customHeight="1" x14ac:dyDescent="0.2">
      <c r="D83" s="22"/>
    </row>
    <row r="84" spans="4:4" ht="20.100000000000001" customHeight="1" x14ac:dyDescent="0.2">
      <c r="D84" s="22"/>
    </row>
    <row r="85" spans="4:4" ht="20.100000000000001" customHeight="1" x14ac:dyDescent="0.2">
      <c r="D85" s="22"/>
    </row>
    <row r="86" spans="4:4" ht="20.100000000000001" customHeight="1" x14ac:dyDescent="0.2">
      <c r="D86" s="22"/>
    </row>
    <row r="87" spans="4:4" ht="20.100000000000001" customHeight="1" x14ac:dyDescent="0.2">
      <c r="D87" s="22"/>
    </row>
    <row r="88" spans="4:4" x14ac:dyDescent="0.2">
      <c r="D88" s="22"/>
    </row>
    <row r="89" spans="4:4" x14ac:dyDescent="0.2">
      <c r="D89" s="22"/>
    </row>
    <row r="90" spans="4:4" x14ac:dyDescent="0.2">
      <c r="D90" s="22"/>
    </row>
    <row r="91" spans="4:4" x14ac:dyDescent="0.2">
      <c r="D91" s="22"/>
    </row>
    <row r="92" spans="4:4" x14ac:dyDescent="0.2">
      <c r="D92" s="22"/>
    </row>
    <row r="93" spans="4:4" x14ac:dyDescent="0.2">
      <c r="D93" s="22"/>
    </row>
    <row r="94" spans="4:4" x14ac:dyDescent="0.2">
      <c r="D94" s="22"/>
    </row>
    <row r="95" spans="4:4" x14ac:dyDescent="0.2">
      <c r="D95" s="22"/>
    </row>
    <row r="96" spans="4:4" x14ac:dyDescent="0.2">
      <c r="D96" s="22"/>
    </row>
    <row r="97" spans="4:4" x14ac:dyDescent="0.2">
      <c r="D97" s="22"/>
    </row>
    <row r="98" spans="4:4" x14ac:dyDescent="0.2">
      <c r="D98" s="22"/>
    </row>
    <row r="99" spans="4:4" x14ac:dyDescent="0.2">
      <c r="D99" s="22"/>
    </row>
    <row r="100" spans="4:4" x14ac:dyDescent="0.2">
      <c r="D100" s="22"/>
    </row>
    <row r="101" spans="4:4" x14ac:dyDescent="0.2">
      <c r="D101" s="22"/>
    </row>
    <row r="102" spans="4:4" x14ac:dyDescent="0.2">
      <c r="D102" s="22"/>
    </row>
    <row r="103" spans="4:4" x14ac:dyDescent="0.2">
      <c r="D103" s="22"/>
    </row>
    <row r="104" spans="4:4" x14ac:dyDescent="0.2">
      <c r="D104" s="22"/>
    </row>
    <row r="105" spans="4:4" x14ac:dyDescent="0.2">
      <c r="D105" s="22"/>
    </row>
    <row r="106" spans="4:4" x14ac:dyDescent="0.2">
      <c r="D106" s="22"/>
    </row>
    <row r="107" spans="4:4" x14ac:dyDescent="0.2">
      <c r="D107" s="22"/>
    </row>
    <row r="108" spans="4:4" x14ac:dyDescent="0.2">
      <c r="D108" s="22"/>
    </row>
  </sheetData>
  <customSheetViews>
    <customSheetView guid="{D8E4A9E8-7CE6-433B-B78A-B45FA417B60A}" showPageBreaks="1" fitToPage="1" showRuler="0">
      <selection activeCell="A4" sqref="A4"/>
      <pageMargins left="0.7" right="0.7" top="0.75" bottom="0.75" header="0.3" footer="0.3"/>
      <pageSetup paperSize="9" scale="76" orientation="portrait"/>
      <headerFooter>
        <oddHeader>&amp;CPlanning de préparation marathon de Reims : &amp;A_x000D_&amp;R&amp;D</oddHeader>
      </headerFooter>
    </customSheetView>
  </customSheetViews>
  <mergeCells count="4">
    <mergeCell ref="A60:A72"/>
    <mergeCell ref="A18:A59"/>
    <mergeCell ref="I17:K18"/>
    <mergeCell ref="B1:F2"/>
  </mergeCells>
  <phoneticPr fontId="0" type="noConversion"/>
  <conditionalFormatting sqref="C3:C73">
    <cfRule type="expression" dxfId="0" priority="1" stopIfTrue="1">
      <formula>$C3=TODAY()</formula>
    </cfRule>
  </conditionalFormatting>
  <pageMargins left="0.75" right="0.75" top="1" bottom="1" header="0.4921259845" footer="0.4921259845"/>
  <pageSetup paperSize="9" scale="71" fitToWidth="2" fitToHeight="2" orientation="landscape" r:id="rId1"/>
  <rowBreaks count="1" manualBreakCount="1">
    <brk id="45" max="17" man="1"/>
  </rowBreaks>
  <colBreaks count="1" manualBreakCount="1">
    <brk id="6" max="9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Alain</vt:lpstr>
      <vt:lpstr>Alain!Impression_des_titres</vt:lpstr>
      <vt:lpstr>Alain!Zone_d_impression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Hervé POUTEAU</dc:creator>
  <cp:lastModifiedBy>Utilisateur</cp:lastModifiedBy>
  <cp:lastPrinted>2016-11-08T12:42:21Z</cp:lastPrinted>
  <dcterms:created xsi:type="dcterms:W3CDTF">2000-01-06T12:46:50Z</dcterms:created>
  <dcterms:modified xsi:type="dcterms:W3CDTF">2017-06-30T06:41:04Z</dcterms:modified>
</cp:coreProperties>
</file>