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0" windowWidth="19380" windowHeight="12795"/>
  </bookViews>
  <sheets>
    <sheet name="Alain" sheetId="2" r:id="rId1"/>
  </sheets>
  <definedNames>
    <definedName name="_xlnm._FilterDatabase" localSheetId="0" hidden="1">Alain!$B$31:$F$80</definedName>
    <definedName name="_xlnm.Print_Titles" localSheetId="0">Alain!$1:$2</definedName>
    <definedName name="_xlnm.Print_Area" localSheetId="0">Alain!$A$1:$P$87</definedName>
  </definedNames>
  <calcPr calcId="145621"/>
  <customWorkbookViews>
    <customWorkbookView name="POUTEAU - Affichage personnalisé" guid="{D8E4A9E8-7CE6-433B-B78A-B45FA417B60A}" mergeInterval="0" personalView="1" maximized="1" windowWidth="1020" windowHeight="605" activeSheetId="2"/>
    <customWorkbookView name="H.POUTEAU - Affichage personnalisé" guid="{3E769640-7821-11D4-97FB-00609747E0DB}" mergeInterval="0" personalView="1" maximized="1" windowWidth="796" windowHeight="438"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P21" i="2" l="1"/>
  <c r="Q21" i="2" s="1"/>
  <c r="P22" i="2"/>
  <c r="Q22" i="2" s="1"/>
  <c r="P20" i="2"/>
  <c r="Q20" i="2" s="1"/>
  <c r="O23" i="2"/>
  <c r="P23" i="2" s="1"/>
  <c r="Q23" i="2" s="1"/>
  <c r="O24" i="2" l="1"/>
  <c r="P24" i="2" l="1"/>
  <c r="Q24" i="2" s="1"/>
  <c r="O25" i="2"/>
  <c r="P25" i="2" l="1"/>
  <c r="Q25" i="2" s="1"/>
  <c r="O26" i="2"/>
  <c r="P26" i="2" l="1"/>
  <c r="Q26" i="2" s="1"/>
  <c r="O27" i="2"/>
  <c r="P27" i="2" l="1"/>
  <c r="Q27" i="2" s="1"/>
  <c r="O28" i="2"/>
  <c r="P28" i="2" l="1"/>
  <c r="Q28" i="2" s="1"/>
  <c r="O29" i="2"/>
  <c r="P29" i="2" l="1"/>
  <c r="Q29" i="2" s="1"/>
  <c r="O30" i="2"/>
  <c r="P30" i="2" l="1"/>
  <c r="Q30" i="2" s="1"/>
  <c r="O31" i="2"/>
  <c r="P31" i="2" l="1"/>
  <c r="Q31" i="2" s="1"/>
  <c r="F66" i="2"/>
  <c r="F59" i="2" s="1"/>
  <c r="F52" i="2" s="1"/>
  <c r="F45" i="2" s="1"/>
  <c r="F38" i="2" s="1"/>
  <c r="F31" i="2" s="1"/>
  <c r="F24" i="2" s="1"/>
  <c r="F17" i="2" s="1"/>
  <c r="F10" i="2" s="1"/>
  <c r="F3" i="2" s="1"/>
  <c r="C4" i="2"/>
  <c r="C5" i="2" s="1"/>
  <c r="C6" i="2" s="1"/>
  <c r="C7" i="2" s="1"/>
  <c r="C8" i="2" l="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alcChain>
</file>

<file path=xl/sharedStrings.xml><?xml version="1.0" encoding="utf-8"?>
<sst xmlns="http://schemas.openxmlformats.org/spreadsheetml/2006/main" count="166" uniqueCount="66">
  <si>
    <t>Mardi</t>
  </si>
  <si>
    <t>Mercredi</t>
  </si>
  <si>
    <t>Jeudi</t>
  </si>
  <si>
    <t>Samedi</t>
  </si>
  <si>
    <t>Dimanche</t>
  </si>
  <si>
    <t>Lundi</t>
  </si>
  <si>
    <t>Vendredi</t>
  </si>
  <si>
    <t>Régénération</t>
  </si>
  <si>
    <t>Periode spécifique</t>
  </si>
  <si>
    <t>Période générale</t>
  </si>
  <si>
    <t>Terminologie et Allures</t>
  </si>
  <si>
    <t>≈</t>
  </si>
  <si>
    <t>Relâchement</t>
  </si>
  <si>
    <t>Mail</t>
  </si>
  <si>
    <t xml:space="preserve">Echauffement avec gammes : 30' + 2 x (5 x 400 )R:2' | VMA&gt;15 à 100%VMA avec  r:35"  sinon  95% VMA  r:45"  +   10' footing </t>
  </si>
  <si>
    <t>Echauffement avec gammes: 30' + 2x(7 x 200 à 105%VMA  r:40") R:2' + 10' footing</t>
  </si>
  <si>
    <t>Lac ou Brosse</t>
  </si>
  <si>
    <t>Lac</t>
  </si>
  <si>
    <t>Nature/Route</t>
  </si>
  <si>
    <t>Route</t>
  </si>
  <si>
    <t>Route/Chemin</t>
  </si>
  <si>
    <t>Echauffement avec gammes: 30' + 2x(200 + 300 + 400 + 500 + 400 + 300 + 200 à 95%VMA  r:40") R:2' + 10' footing</t>
  </si>
  <si>
    <t>Footing 30' + 30' endurance active (75% VMA) + 15' PPS + 15' footing</t>
  </si>
  <si>
    <t>Echauffement avec gammes: 30' + 2 x(4 x 800 r: 1' à 95% VMA) R: 2'30"+ 10' footing</t>
  </si>
  <si>
    <t>Echauffement avec gammes : 30' + 3 x (8 x 30"/30") à 100% VMA recup active(60%). R :1'30'' entre les séries + 10' footing</t>
  </si>
  <si>
    <t>Echauffement avec gammes : 30' + (10 x 300 à 100% VMA r:50") + 10' footing</t>
  </si>
  <si>
    <t xml:space="preserve">Allure spécifique(VS) : échauffement avec gammes 30' + (3 x 2000) à 80% VMA r: 2'30"' + 15' retour au calme </t>
  </si>
  <si>
    <t>km/h</t>
  </si>
  <si>
    <t>min/km</t>
  </si>
  <si>
    <t>% VMA</t>
  </si>
  <si>
    <t>VMA</t>
  </si>
  <si>
    <t>Test VMA - Piste de LAGNY</t>
  </si>
  <si>
    <r>
      <t xml:space="preserve">Rentrée 2016
</t>
    </r>
    <r>
      <rPr>
        <sz val="14"/>
        <rFont val="Arial"/>
        <family val="2"/>
      </rPr>
      <t>(</t>
    </r>
    <r>
      <rPr>
        <sz val="12"/>
        <rFont val="Arial"/>
        <family val="2"/>
      </rPr>
      <t>Le mercredi et samedi ne sont pas pris en charge par le club et certaines adaptations peuvent être mises en place en fonction de la forme physique des coureurs pour cette rentrée )</t>
    </r>
  </si>
  <si>
    <t>Endurance fondamentale (70%) 1h15 Vallonné</t>
  </si>
  <si>
    <t>10 km de Goussainville (95)</t>
  </si>
  <si>
    <t>Route/Nature</t>
  </si>
  <si>
    <r>
      <t xml:space="preserve">10 km dans le parc de Sceaux, dans le cadre des Virades de l'Espoir /
</t>
    </r>
    <r>
      <rPr>
        <b/>
        <sz val="11"/>
        <rFont val="Calibri"/>
        <family val="2"/>
        <scheme val="minor"/>
      </rPr>
      <t>endurance fondamentale(70%VMA) 1h30 avec 
2x20' VS semi marathon(80 à 85%)</t>
    </r>
    <r>
      <rPr>
        <b/>
        <sz val="11"/>
        <color rgb="FFFF0000"/>
        <rFont val="Calibri"/>
        <family val="2"/>
        <scheme val="minor"/>
      </rPr>
      <t xml:space="preserve"> </t>
    </r>
  </si>
  <si>
    <t xml:space="preserve">Allure spécifique(VS): échauffement avec gammes 30' + (5 x1000) à 85% VMA r: 1'15" + 15' retour au calme </t>
  </si>
  <si>
    <t>Sortie longue de 1h30: Endurance fondamentale (70% VMA) 30' + 30' endurance active (75% VMA) + 10 lignes droites bas du Lavoir + 15' endurance fondamentale</t>
  </si>
  <si>
    <t>Relachement</t>
  </si>
  <si>
    <t xml:space="preserve">sortie 1h00: Footing 30' (70% vma) + 20' PPG et technique de course + 10' footing </t>
  </si>
  <si>
    <t xml:space="preserve">Allure spécifique(VS) : échauffement avec gammes 30' + (4 x 1000 ) à 90% VMA r: 2'30" + 15' retour au calme </t>
  </si>
  <si>
    <r>
      <t xml:space="preserve">10 km de Roissy ou course nature de 14 km à Germigny l'Evêque /
</t>
    </r>
    <r>
      <rPr>
        <b/>
        <sz val="11"/>
        <rFont val="Calibri"/>
        <family val="2"/>
        <scheme val="minor"/>
      </rPr>
      <t>endurance fondamentale(70%VMA) 1h15 avec 2x10' VS 10km (85 à 90%)</t>
    </r>
    <r>
      <rPr>
        <sz val="11"/>
        <rFont val="Calibri"/>
        <family val="2"/>
        <scheme val="minor"/>
      </rPr>
      <t xml:space="preserve"> </t>
    </r>
  </si>
  <si>
    <t xml:space="preserve">Endurance fondamentale(70%VMA) 1h30 avec 
2x15' VS semi marathon(80 à 85%) </t>
  </si>
  <si>
    <t>Echauffement avec gammes : 30' + 2 x (6 x 200 r:40" )R:2' |    10' footing / Footing avec 10 lignes droite à 95% vma si  le 10km de Sceaux est un objectif</t>
  </si>
  <si>
    <t>Escaliers de Lognes: Sortie longue 1h35, Endurance fondamentale (70% VMA) 35' + 2x10' de travail d'escaliers R:5' active + 35' endurance fondamentale (70% VMA)</t>
  </si>
  <si>
    <r>
      <t xml:space="preserve">Allure spécifique(VS) : échauffement avec gammes 30' + (3x2000) à 85% VMA r: 2' + 15' retour au calme </t>
    </r>
    <r>
      <rPr>
        <b/>
        <sz val="11"/>
        <color rgb="FFFF0000"/>
        <rFont val="Calibri"/>
        <family val="2"/>
        <scheme val="minor"/>
      </rPr>
      <t>/ ASSEMBLEE GENERALE</t>
    </r>
  </si>
  <si>
    <t>Echauffement avec gammes: 30' + 3x(10 x 30"/30" à 100%VMA) R:2' + 10' footing  / 45' footing + étirements pour les coureurs qui font une compétition  dimanche</t>
  </si>
  <si>
    <r>
      <rPr>
        <b/>
        <sz val="11"/>
        <color rgb="FFFF0000"/>
        <rFont val="Calibri"/>
        <family val="2"/>
        <scheme val="minor"/>
      </rPr>
      <t>Semi marathon de Meaux (Championnat 77) et trail du Mont Sarrazin à Nemours (10 et 23 km)</t>
    </r>
    <r>
      <rPr>
        <b/>
        <sz val="11"/>
        <color rgb="FF3F3F3F"/>
        <rFont val="Calibri"/>
        <family val="2"/>
        <scheme val="minor"/>
      </rPr>
      <t>/Sinon sortie longue de 1h30: Endurance fondamentale (70% VMA) 30' +  3x 10' allure semi-marathon r:2'+ 30' endurance fondamentale</t>
    </r>
  </si>
  <si>
    <t>Sortie 1h15 : 30' footing + 15' vallonné (allure libre) + 15' PPG + 15 ' Footing + étirements</t>
  </si>
  <si>
    <t xml:space="preserve">Footing 1h00 + étirements </t>
  </si>
  <si>
    <t xml:space="preserve">Echauffement avec gammes : 30' + 2 x (4 x 600 )R:2' | VMA&gt;15 à 100%VMA avec  r:45"  sinon  95% VMA  r:1'  +   10' footing  / footing 1h00 avec 10' de PPG + 10' d'étirements après le 10km </t>
  </si>
  <si>
    <t>Footing 45' + 15' PPS + étirements</t>
  </si>
  <si>
    <t>Footing 1h00 + Gainage + étirements</t>
  </si>
  <si>
    <t>Echauffement avec gammes: 30' + 2x(400 + 500 + 600 + 500 + 400 à 95%VMA  r:45") R:2' + 10' footing / séance allegée pour ceux qui ont fait une compétition</t>
  </si>
  <si>
    <t>Sortie 1h15: 30' endurance fondamentale (70% VMA)  + 3 x 10' vitesse 10km R:2' + 10' retour au calme</t>
  </si>
  <si>
    <t>Footing 1h15 avec 15' PPG + étirements</t>
  </si>
  <si>
    <r>
      <rPr>
        <b/>
        <sz val="11"/>
        <color rgb="FFFF0000"/>
        <rFont val="Calibri"/>
        <family val="2"/>
        <scheme val="minor"/>
      </rPr>
      <t xml:space="preserve">Run &amp; Bike </t>
    </r>
    <r>
      <rPr>
        <b/>
        <sz val="11"/>
        <color rgb="FF3F3F3F"/>
        <rFont val="Calibri"/>
        <family val="2"/>
        <scheme val="minor"/>
      </rPr>
      <t xml:space="preserve">
Sortie de 3h00, changement toutes les 15' : vitesse 75% VMA. Prevoir les Duos à l'avance</t>
    </r>
  </si>
  <si>
    <t>Footing 1h00  avec 10' technique de course + étirements</t>
  </si>
  <si>
    <t xml:space="preserve">Allure spécifique(VS): échauffement avec gammes 30' + 1x1000 +  (2 x 2000 ) à 90% VMA r: 3' + 15' retour au calme </t>
  </si>
  <si>
    <t>Sortie longue de 1h30: Endurance fondamentale (70% VMA) 30' + 2x10' Fartlek r:2'
 + 35' endurance fondamentale</t>
  </si>
  <si>
    <t>Footing 1h00  + Gainage + étirements / séance allégée pour les participants à la course</t>
  </si>
  <si>
    <t>Echauffement avec gammes: 30' + 2 x 15' de travail de côtes dans le vieux Bussy r:2'/ repos pour le 10km</t>
  </si>
  <si>
    <t>Sortie longue de 1h30: Parcours des 9 bosses autour de Bussy en maintenant la VMA à 75%</t>
  </si>
  <si>
    <t xml:space="preserve">Footing 1h15  avec 15' PPS + assouplissements </t>
  </si>
  <si>
    <r>
      <t xml:space="preserve"> Fartlek au parc de Noisiel, échauffement 30' + 6 x 5' r:1' + 10' retour au calme / </t>
    </r>
    <r>
      <rPr>
        <b/>
        <sz val="11"/>
        <color rgb="FFFF0000"/>
        <rFont val="Calibri"/>
        <family val="2"/>
        <scheme val="minor"/>
      </rPr>
      <t>(cross de Coulommiers - date à confirmer)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</si>
</sst>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17" x14ac:knownFonts="1">
    <font>
      <sz val="10"/>
      <name val="Arial"/>
    </font>
    <font>
      <sz val="10"/>
      <name val="Arial"/>
      <family val="2"/>
    </font>
    <font>
      <b/>
      <sz val="12"/>
      <name val="Arial"/>
      <family val="2"/>
    </font>
    <font>
      <b/>
      <sz val="11"/>
      <color rgb="FF3F3F3F"/>
      <name val="Calibri"/>
      <family val="2"/>
      <scheme val="minor"/>
    </font>
    <font>
      <b/>
      <sz val="8"/>
      <name val="Arial"/>
      <family val="2"/>
    </font>
    <font>
      <b/>
      <sz val="11"/>
      <color rgb="FFFF0000"/>
      <name val="Calibri"/>
      <family val="2"/>
      <scheme val="minor"/>
    </font>
    <font>
      <b/>
      <sz val="14"/>
      <name val="Arial"/>
      <family val="2"/>
    </font>
    <font>
      <sz val="10"/>
      <name val="Calibri"/>
      <family val="2"/>
    </font>
    <font>
      <b/>
      <sz val="11"/>
      <color theme="1" tint="0.249977111117893"/>
      <name val="Calibri"/>
      <family val="2"/>
      <scheme val="minor"/>
    </font>
    <font>
      <b/>
      <sz val="11"/>
      <name val="Calibri"/>
      <family val="2"/>
      <scheme val="minor"/>
    </font>
    <font>
      <sz val="14"/>
      <name val="Arial"/>
      <family val="2"/>
    </font>
    <font>
      <sz val="12"/>
      <name val="Arial"/>
      <family val="2"/>
    </font>
    <font>
      <b/>
      <sz val="10"/>
      <name val="Arial"/>
      <family val="2"/>
    </font>
    <font>
      <sz val="8"/>
      <name val="Arial"/>
      <family val="2"/>
    </font>
    <font>
      <sz val="9"/>
      <name val="Arial"/>
      <family val="2"/>
    </font>
    <font>
      <b/>
      <u/>
      <sz val="10"/>
      <name val="Arial"/>
      <family val="2"/>
    </font>
    <font>
      <sz val="11"/>
      <name val="Calibri"/>
      <family val="2"/>
      <scheme val="minor"/>
    </font>
  </fonts>
  <fills count="14">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s>
  <borders count="10">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top style="thin">
        <color indexed="64"/>
      </top>
      <bottom/>
      <diagonal/>
    </border>
    <border>
      <left style="thin">
        <color rgb="FF3F3F3F"/>
      </left>
      <right style="thin">
        <color rgb="FF3F3F3F"/>
      </right>
      <top style="thin">
        <color rgb="FF3F3F3F"/>
      </top>
      <bottom/>
      <diagonal/>
    </border>
    <border>
      <left style="thin">
        <color rgb="FF3F3F3F"/>
      </left>
      <right style="thin">
        <color rgb="FF3F3F3F"/>
      </right>
      <top/>
      <bottom/>
      <diagonal/>
    </border>
    <border>
      <left style="thin">
        <color rgb="FF3F3F3F"/>
      </left>
      <right style="thin">
        <color rgb="FF3F3F3F"/>
      </right>
      <top/>
      <bottom style="thin">
        <color rgb="FF3F3F3F"/>
      </bottom>
      <diagonal/>
    </border>
  </borders>
  <cellStyleXfs count="2">
    <xf numFmtId="0" fontId="0" fillId="0" borderId="0"/>
    <xf numFmtId="0" fontId="3" fillId="2" borderId="1" applyNumberFormat="0" applyAlignment="0" applyProtection="0"/>
  </cellStyleXfs>
  <cellXfs count="66">
    <xf numFmtId="0" fontId="0" fillId="0" borderId="0" xfId="0"/>
    <xf numFmtId="0" fontId="2" fillId="9" borderId="0" xfId="0" applyFont="1" applyFill="1" applyAlignment="1">
      <alignment horizontal="center" vertical="center" textRotation="90"/>
    </xf>
    <xf numFmtId="0" fontId="3" fillId="2" borderId="1" xfId="1" applyAlignment="1">
      <alignment horizontal="center" vertical="center"/>
    </xf>
    <xf numFmtId="0" fontId="2" fillId="3" borderId="0" xfId="0" applyFont="1" applyFill="1" applyAlignment="1">
      <alignment horizontal="center" vertical="center" textRotation="90"/>
    </xf>
    <xf numFmtId="0" fontId="3" fillId="2" borderId="1" xfId="1" applyAlignment="1">
      <alignment vertical="center"/>
    </xf>
    <xf numFmtId="164" fontId="3" fillId="9" borderId="1" xfId="1" applyNumberFormat="1" applyFill="1" applyAlignment="1">
      <alignment vertical="center"/>
    </xf>
    <xf numFmtId="165" fontId="3" fillId="9" borderId="1" xfId="1" applyNumberFormat="1" applyFill="1" applyAlignment="1">
      <alignment horizontal="left" vertical="center"/>
    </xf>
    <xf numFmtId="164" fontId="3" fillId="2" borderId="1" xfId="1" applyNumberFormat="1" applyAlignment="1">
      <alignment vertical="center"/>
    </xf>
    <xf numFmtId="165" fontId="3" fillId="2" borderId="1" xfId="1" applyNumberFormat="1" applyAlignment="1">
      <alignment horizontal="left" vertical="center"/>
    </xf>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9" borderId="1" xfId="1" applyNumberFormat="1" applyFill="1" applyAlignment="1">
      <alignment vertical="center" wrapText="1"/>
    </xf>
    <xf numFmtId="165" fontId="3" fillId="9" borderId="1" xfId="1" applyNumberFormat="1" applyFill="1" applyAlignment="1">
      <alignment horizontal="left" vertical="center" wrapText="1"/>
    </xf>
    <xf numFmtId="164" fontId="3" fillId="3" borderId="1" xfId="1" applyNumberFormat="1" applyFill="1" applyAlignment="1">
      <alignment vertical="center"/>
    </xf>
    <xf numFmtId="165" fontId="3" fillId="3" borderId="1" xfId="1" applyNumberFormat="1" applyFill="1" applyAlignment="1">
      <alignment horizontal="left" vertical="center"/>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9" borderId="1" xfId="1" applyFill="1" applyAlignment="1">
      <alignment horizontal="center" vertical="center"/>
    </xf>
    <xf numFmtId="0" fontId="3" fillId="2" borderId="1" xfId="1" applyAlignment="1">
      <alignment vertical="center" wrapText="1"/>
    </xf>
    <xf numFmtId="0" fontId="3" fillId="9" borderId="1" xfId="1" applyFill="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9" borderId="1" xfId="1" applyFill="1" applyAlignment="1">
      <alignment horizontal="center" vertical="center" wrapText="1"/>
    </xf>
    <xf numFmtId="0" fontId="3" fillId="3" borderId="1" xfId="1" applyFill="1" applyAlignment="1">
      <alignment horizontal="center" vertical="center"/>
    </xf>
    <xf numFmtId="0" fontId="1" fillId="0" borderId="0" xfId="0" applyFont="1" applyAlignment="1">
      <alignment horizontal="center" vertical="center"/>
    </xf>
    <xf numFmtId="0" fontId="7" fillId="0" borderId="0" xfId="0" applyFont="1" applyAlignment="1">
      <alignment vertical="center"/>
    </xf>
    <xf numFmtId="0" fontId="8" fillId="2" borderId="1" xfId="1" applyFont="1" applyAlignment="1">
      <alignment vertical="center" wrapText="1"/>
    </xf>
    <xf numFmtId="0" fontId="5" fillId="9" borderId="1" xfId="1" applyFont="1" applyFill="1" applyAlignment="1">
      <alignment horizontal="center" vertical="center" wrapText="1"/>
    </xf>
    <xf numFmtId="0" fontId="9" fillId="9" borderId="1" xfId="1" applyFont="1" applyFill="1" applyAlignment="1">
      <alignment horizontal="center" vertical="center" wrapText="1"/>
    </xf>
    <xf numFmtId="0" fontId="1" fillId="0" borderId="0" xfId="0" applyFont="1"/>
    <xf numFmtId="0" fontId="12" fillId="0" borderId="0" xfId="0" applyFont="1" applyAlignment="1">
      <alignment horizontal="right"/>
    </xf>
    <xf numFmtId="166" fontId="12" fillId="0" borderId="0" xfId="0" applyNumberFormat="1" applyFont="1" applyAlignment="1">
      <alignment horizontal="center"/>
    </xf>
    <xf numFmtId="2" fontId="12" fillId="0" borderId="0" xfId="0" applyNumberFormat="1" applyFont="1" applyAlignment="1">
      <alignment horizontal="left"/>
    </xf>
    <xf numFmtId="0" fontId="12" fillId="0" borderId="3" xfId="0" applyFont="1" applyBorder="1" applyAlignment="1">
      <alignment horizontal="center"/>
    </xf>
    <xf numFmtId="0" fontId="12" fillId="0" borderId="0" xfId="0" applyFont="1" applyBorder="1" applyAlignment="1">
      <alignment horizontal="center"/>
    </xf>
    <xf numFmtId="0" fontId="12" fillId="0" borderId="4" xfId="0" applyFont="1" applyBorder="1" applyAlignment="1">
      <alignment horizontal="center"/>
    </xf>
    <xf numFmtId="2" fontId="12" fillId="0" borderId="5" xfId="0" applyNumberFormat="1" applyFont="1" applyBorder="1" applyAlignment="1">
      <alignment horizontal="center"/>
    </xf>
    <xf numFmtId="21" fontId="14" fillId="0" borderId="5" xfId="0" applyNumberFormat="1" applyFont="1" applyBorder="1" applyAlignment="1">
      <alignment horizontal="center"/>
    </xf>
    <xf numFmtId="167" fontId="13" fillId="0" borderId="0" xfId="0" applyNumberFormat="1" applyFont="1" applyBorder="1" applyAlignment="1">
      <alignment horizontal="center"/>
    </xf>
    <xf numFmtId="0" fontId="12" fillId="10" borderId="4" xfId="0" applyFont="1" applyFill="1" applyBorder="1" applyAlignment="1">
      <alignment horizontal="center"/>
    </xf>
    <xf numFmtId="0" fontId="12" fillId="11" borderId="4" xfId="0" applyFont="1" applyFill="1" applyBorder="1" applyAlignment="1">
      <alignment horizontal="center"/>
    </xf>
    <xf numFmtId="0" fontId="12" fillId="12" borderId="4" xfId="0" applyFont="1" applyFill="1" applyBorder="1" applyAlignment="1">
      <alignment horizontal="center"/>
    </xf>
    <xf numFmtId="0" fontId="12" fillId="13" borderId="4" xfId="0" applyFont="1" applyFill="1" applyBorder="1" applyAlignment="1">
      <alignment horizontal="center"/>
    </xf>
    <xf numFmtId="0" fontId="1" fillId="0" borderId="6" xfId="0" applyFont="1" applyBorder="1"/>
    <xf numFmtId="0" fontId="1" fillId="0" borderId="0" xfId="0" applyFont="1" applyBorder="1"/>
    <xf numFmtId="0" fontId="15" fillId="0" borderId="0" xfId="0" applyFont="1"/>
    <xf numFmtId="21" fontId="0" fillId="0" borderId="0" xfId="0" applyNumberFormat="1" applyAlignment="1">
      <alignment vertical="center"/>
    </xf>
    <xf numFmtId="0" fontId="3" fillId="3" borderId="1" xfId="1" applyFill="1" applyAlignment="1">
      <alignment vertical="center" wrapText="1"/>
    </xf>
    <xf numFmtId="0" fontId="2" fillId="3" borderId="2" xfId="0" applyFont="1" applyFill="1" applyBorder="1" applyAlignment="1">
      <alignment horizontal="center" vertical="center" textRotation="90"/>
    </xf>
    <xf numFmtId="0" fontId="3" fillId="3" borderId="1" xfId="1" applyFill="1" applyAlignment="1">
      <alignment horizontal="center" vertical="center" wrapText="1"/>
    </xf>
    <xf numFmtId="0" fontId="5" fillId="3" borderId="1" xfId="1" applyFont="1" applyFill="1" applyAlignment="1">
      <alignment vertical="center"/>
    </xf>
    <xf numFmtId="0" fontId="3" fillId="3" borderId="1" xfId="1" applyFill="1" applyAlignment="1">
      <alignment vertical="center"/>
    </xf>
    <xf numFmtId="0" fontId="2" fillId="7" borderId="2" xfId="0" applyFont="1" applyFill="1" applyBorder="1" applyAlignment="1">
      <alignment horizontal="center" vertical="center" textRotation="90"/>
    </xf>
    <xf numFmtId="0" fontId="6" fillId="8" borderId="0" xfId="0" applyFont="1" applyFill="1" applyAlignment="1">
      <alignment horizontal="center" vertical="center"/>
    </xf>
    <xf numFmtId="0" fontId="0" fillId="8" borderId="0" xfId="0" applyFill="1" applyAlignment="1">
      <alignment horizontal="center" vertical="center"/>
    </xf>
    <xf numFmtId="164" fontId="6" fillId="4" borderId="0" xfId="0" applyNumberFormat="1" applyFont="1" applyFill="1" applyAlignment="1">
      <alignment horizontal="center" vertical="center" wrapText="1"/>
    </xf>
    <xf numFmtId="164" fontId="6" fillId="4" borderId="0" xfId="0" applyNumberFormat="1" applyFont="1" applyFill="1" applyAlignment="1">
      <alignment horizontal="center" vertical="center"/>
    </xf>
    <xf numFmtId="0" fontId="2" fillId="5" borderId="2" xfId="0" applyFont="1" applyFill="1" applyBorder="1" applyAlignment="1">
      <alignment horizontal="center" vertical="center" textRotation="90"/>
    </xf>
    <xf numFmtId="0" fontId="3" fillId="5" borderId="7" xfId="1" applyFill="1" applyBorder="1" applyAlignment="1">
      <alignment horizontal="center" vertical="center" textRotation="90"/>
    </xf>
    <xf numFmtId="0" fontId="3" fillId="5" borderId="8" xfId="1" applyFill="1" applyBorder="1" applyAlignment="1">
      <alignment horizontal="center" vertical="center" textRotation="90"/>
    </xf>
    <xf numFmtId="0" fontId="3" fillId="5" borderId="9" xfId="1" applyFill="1" applyBorder="1" applyAlignment="1">
      <alignment horizontal="center" vertical="center" textRotation="90"/>
    </xf>
    <xf numFmtId="0" fontId="2" fillId="6" borderId="2" xfId="0" applyFont="1" applyFill="1" applyBorder="1" applyAlignment="1">
      <alignment horizontal="center" vertical="center" textRotation="90"/>
    </xf>
    <xf numFmtId="0" fontId="4" fillId="3" borderId="2" xfId="0" applyFont="1" applyFill="1" applyBorder="1" applyAlignment="1">
      <alignment horizontal="center" vertical="center" textRotation="90"/>
    </xf>
  </cellXfs>
  <cellStyles count="2">
    <cellStyle name="Normal" xfId="0" builtinId="0"/>
    <cellStyle name="Sortie" xfId="1" builtinId="21"/>
  </cellStyles>
  <dxfs count="2">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27</xdr:row>
      <xdr:rowOff>0</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42</xdr:row>
      <xdr:rowOff>123825</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tabSelected="1" topLeftCell="A64" workbookViewId="0">
      <selection activeCell="K76" sqref="K76"/>
    </sheetView>
  </sheetViews>
  <sheetFormatPr baseColWidth="10" defaultColWidth="11.42578125" defaultRowHeight="12.75" x14ac:dyDescent="0.2"/>
  <cols>
    <col min="1" max="1" width="3.28515625" style="18" customWidth="1"/>
    <col min="2" max="2" width="10" style="15" customWidth="1"/>
    <col min="3" max="3" width="11" style="16" customWidth="1"/>
    <col min="4" max="4" width="76.85546875" style="18" customWidth="1"/>
    <col min="5" max="5" width="13.7109375" style="27" customWidth="1"/>
    <col min="6" max="6" width="5.7109375" style="18" customWidth="1"/>
    <col min="7" max="16384" width="11.42578125" style="18"/>
  </cols>
  <sheetData>
    <row r="1" spans="1:6" x14ac:dyDescent="0.2">
      <c r="A1" s="17"/>
      <c r="B1" s="58" t="s">
        <v>32</v>
      </c>
      <c r="C1" s="59"/>
      <c r="D1" s="59"/>
      <c r="E1" s="59"/>
      <c r="F1" s="59"/>
    </row>
    <row r="2" spans="1:6" ht="81.75" customHeight="1" x14ac:dyDescent="0.2">
      <c r="A2" s="17"/>
      <c r="B2" s="59"/>
      <c r="C2" s="59"/>
      <c r="D2" s="59"/>
      <c r="E2" s="59"/>
      <c r="F2" s="59"/>
    </row>
    <row r="3" spans="1:6" ht="24.75" customHeight="1" x14ac:dyDescent="0.2">
      <c r="A3" s="1"/>
      <c r="B3" s="5" t="s">
        <v>4</v>
      </c>
      <c r="C3" s="6">
        <v>42617</v>
      </c>
      <c r="D3" s="31" t="s">
        <v>33</v>
      </c>
      <c r="E3" s="19" t="s">
        <v>20</v>
      </c>
      <c r="F3" s="19">
        <f>F10-1</f>
        <v>-11</v>
      </c>
    </row>
    <row r="4" spans="1:6" ht="20.100000000000001" customHeight="1" x14ac:dyDescent="0.2">
      <c r="A4" s="64" t="s">
        <v>9</v>
      </c>
      <c r="B4" s="7" t="s">
        <v>5</v>
      </c>
      <c r="C4" s="8">
        <f t="shared" ref="C4:C23" si="0">C3+1</f>
        <v>42618</v>
      </c>
      <c r="D4" s="4"/>
      <c r="E4" s="2"/>
      <c r="F4" s="4"/>
    </row>
    <row r="5" spans="1:6" ht="26.25" customHeight="1" x14ac:dyDescent="0.2">
      <c r="A5" s="64"/>
      <c r="B5" s="7" t="s">
        <v>0</v>
      </c>
      <c r="C5" s="8">
        <f t="shared" si="0"/>
        <v>42619</v>
      </c>
      <c r="D5" s="20" t="s">
        <v>49</v>
      </c>
      <c r="E5" s="2" t="s">
        <v>20</v>
      </c>
      <c r="F5" s="4"/>
    </row>
    <row r="6" spans="1:6" ht="20.100000000000001" customHeight="1" x14ac:dyDescent="0.2">
      <c r="A6" s="64"/>
      <c r="B6" s="7" t="s">
        <v>1</v>
      </c>
      <c r="C6" s="8">
        <f t="shared" si="0"/>
        <v>42620</v>
      </c>
      <c r="D6" s="4"/>
      <c r="E6" s="2"/>
      <c r="F6" s="4"/>
    </row>
    <row r="7" spans="1:6" s="24" customFormat="1" ht="21" customHeight="1" x14ac:dyDescent="0.2">
      <c r="A7" s="64"/>
      <c r="B7" s="9" t="s">
        <v>2</v>
      </c>
      <c r="C7" s="10">
        <f t="shared" si="0"/>
        <v>42621</v>
      </c>
      <c r="D7" s="20" t="s">
        <v>50</v>
      </c>
      <c r="E7" s="23" t="s">
        <v>20</v>
      </c>
      <c r="F7" s="20"/>
    </row>
    <row r="8" spans="1:6" ht="20.100000000000001" customHeight="1" x14ac:dyDescent="0.2">
      <c r="A8" s="64"/>
      <c r="B8" s="7" t="s">
        <v>6</v>
      </c>
      <c r="C8" s="8">
        <f t="shared" si="0"/>
        <v>42622</v>
      </c>
      <c r="D8" s="4"/>
      <c r="E8" s="2"/>
      <c r="F8" s="4"/>
    </row>
    <row r="9" spans="1:6" ht="20.100000000000001" customHeight="1" x14ac:dyDescent="0.2">
      <c r="A9" s="64"/>
      <c r="B9" s="7" t="s">
        <v>3</v>
      </c>
      <c r="C9" s="8">
        <f t="shared" si="0"/>
        <v>42623</v>
      </c>
      <c r="D9" s="4" t="s">
        <v>31</v>
      </c>
      <c r="E9" s="2"/>
      <c r="F9" s="4"/>
    </row>
    <row r="10" spans="1:6" ht="41.25" customHeight="1" x14ac:dyDescent="0.2">
      <c r="A10" s="64"/>
      <c r="B10" s="5" t="s">
        <v>4</v>
      </c>
      <c r="C10" s="6">
        <f t="shared" si="0"/>
        <v>42624</v>
      </c>
      <c r="D10" s="30" t="s">
        <v>42</v>
      </c>
      <c r="E10" s="19" t="s">
        <v>35</v>
      </c>
      <c r="F10" s="19">
        <f>F17-1</f>
        <v>-10</v>
      </c>
    </row>
    <row r="11" spans="1:6" ht="20.100000000000001" customHeight="1" x14ac:dyDescent="0.2">
      <c r="A11" s="64"/>
      <c r="B11" s="7" t="s">
        <v>5</v>
      </c>
      <c r="C11" s="8">
        <f t="shared" si="0"/>
        <v>42625</v>
      </c>
      <c r="D11" s="4"/>
      <c r="E11" s="2"/>
      <c r="F11" s="4"/>
    </row>
    <row r="12" spans="1:6" ht="21" customHeight="1" x14ac:dyDescent="0.2">
      <c r="A12" s="64"/>
      <c r="B12" s="7" t="s">
        <v>0</v>
      </c>
      <c r="C12" s="8">
        <f t="shared" si="0"/>
        <v>42626</v>
      </c>
      <c r="D12" s="20" t="s">
        <v>40</v>
      </c>
      <c r="E12" s="2" t="s">
        <v>20</v>
      </c>
      <c r="F12" s="4"/>
    </row>
    <row r="13" spans="1:6" ht="20.100000000000001" customHeight="1" x14ac:dyDescent="0.2">
      <c r="A13" s="64"/>
      <c r="B13" s="7" t="s">
        <v>1</v>
      </c>
      <c r="C13" s="8">
        <f t="shared" si="0"/>
        <v>42627</v>
      </c>
      <c r="D13" s="4"/>
      <c r="E13" s="2"/>
      <c r="F13" s="4"/>
    </row>
    <row r="14" spans="1:6" ht="27.75" customHeight="1" x14ac:dyDescent="0.2">
      <c r="A14" s="64"/>
      <c r="B14" s="7" t="s">
        <v>2</v>
      </c>
      <c r="C14" s="8">
        <f t="shared" si="0"/>
        <v>42628</v>
      </c>
      <c r="D14" s="20" t="s">
        <v>24</v>
      </c>
      <c r="E14" s="2" t="s">
        <v>13</v>
      </c>
      <c r="F14" s="4"/>
    </row>
    <row r="15" spans="1:6" ht="20.100000000000001" customHeight="1" x14ac:dyDescent="0.2">
      <c r="A15" s="64"/>
      <c r="B15" s="7" t="s">
        <v>6</v>
      </c>
      <c r="C15" s="8">
        <f t="shared" si="0"/>
        <v>42629</v>
      </c>
      <c r="D15" s="4"/>
      <c r="E15" s="2"/>
      <c r="F15" s="4"/>
    </row>
    <row r="16" spans="1:6" ht="20.100000000000001" customHeight="1" x14ac:dyDescent="0.2">
      <c r="A16" s="64"/>
      <c r="B16" s="7" t="s">
        <v>3</v>
      </c>
      <c r="C16" s="8">
        <f t="shared" si="0"/>
        <v>42630</v>
      </c>
      <c r="D16" s="4"/>
      <c r="E16" s="2"/>
      <c r="F16" s="4"/>
    </row>
    <row r="17" spans="1:18" ht="44.25" customHeight="1" x14ac:dyDescent="0.2">
      <c r="A17" s="55" t="s">
        <v>8</v>
      </c>
      <c r="B17" s="5" t="s">
        <v>4</v>
      </c>
      <c r="C17" s="6">
        <f t="shared" si="0"/>
        <v>42631</v>
      </c>
      <c r="D17" s="25" t="s">
        <v>43</v>
      </c>
      <c r="E17" s="19" t="s">
        <v>19</v>
      </c>
      <c r="F17" s="19">
        <f>F24-1</f>
        <v>-9</v>
      </c>
      <c r="I17" s="56" t="s">
        <v>10</v>
      </c>
      <c r="J17" s="57"/>
      <c r="K17" s="57"/>
      <c r="O17" s="33" t="s">
        <v>30</v>
      </c>
      <c r="P17" s="34">
        <v>10</v>
      </c>
      <c r="Q17" s="35" t="s">
        <v>27</v>
      </c>
    </row>
    <row r="18" spans="1:18" ht="20.100000000000001" customHeight="1" x14ac:dyDescent="0.2">
      <c r="A18" s="55"/>
      <c r="B18" s="7" t="s">
        <v>5</v>
      </c>
      <c r="C18" s="8">
        <f t="shared" si="0"/>
        <v>42632</v>
      </c>
      <c r="D18" s="4"/>
      <c r="E18" s="2"/>
      <c r="F18" s="4"/>
      <c r="I18" s="57"/>
      <c r="J18" s="57"/>
      <c r="K18" s="57"/>
      <c r="R18" s="32"/>
    </row>
    <row r="19" spans="1:18" ht="27.75" customHeight="1" x14ac:dyDescent="0.2">
      <c r="A19" s="55"/>
      <c r="B19" s="7" t="s">
        <v>0</v>
      </c>
      <c r="C19" s="8">
        <f t="shared" si="0"/>
        <v>42633</v>
      </c>
      <c r="D19" s="20" t="s">
        <v>14</v>
      </c>
      <c r="E19" s="2" t="s">
        <v>13</v>
      </c>
      <c r="F19" s="4"/>
      <c r="O19" s="36" t="s">
        <v>29</v>
      </c>
      <c r="P19" s="36" t="s">
        <v>27</v>
      </c>
      <c r="Q19" s="36" t="s">
        <v>28</v>
      </c>
    </row>
    <row r="20" spans="1:18" ht="20.100000000000001" customHeight="1" x14ac:dyDescent="0.2">
      <c r="A20" s="55"/>
      <c r="B20" s="7" t="s">
        <v>1</v>
      </c>
      <c r="C20" s="8">
        <f t="shared" si="0"/>
        <v>42634</v>
      </c>
      <c r="D20" s="4"/>
      <c r="E20" s="2"/>
      <c r="F20" s="4"/>
      <c r="O20" s="38">
        <v>50</v>
      </c>
      <c r="P20" s="39">
        <f>(O20/100)*$P$17</f>
        <v>5</v>
      </c>
      <c r="Q20" s="40">
        <f>(1/P20)*TIME(1,0,0)</f>
        <v>8.3333333333333332E-3</v>
      </c>
    </row>
    <row r="21" spans="1:18" ht="29.25" customHeight="1" x14ac:dyDescent="0.2">
      <c r="A21" s="55"/>
      <c r="B21" s="7" t="s">
        <v>2</v>
      </c>
      <c r="C21" s="8">
        <f t="shared" si="0"/>
        <v>42635</v>
      </c>
      <c r="D21" s="20" t="s">
        <v>44</v>
      </c>
      <c r="E21" s="2" t="s">
        <v>13</v>
      </c>
      <c r="F21" s="4"/>
      <c r="O21" s="38">
        <v>60</v>
      </c>
      <c r="P21" s="39">
        <f t="shared" ref="P21:P31" si="1">(O21/100)*$P$17</f>
        <v>6</v>
      </c>
      <c r="Q21" s="40">
        <f t="shared" ref="Q21:Q31" si="2">(1/P21)*TIME(1,0,0)</f>
        <v>6.9444444444444441E-3</v>
      </c>
    </row>
    <row r="22" spans="1:18" ht="20.100000000000001" customHeight="1" x14ac:dyDescent="0.2">
      <c r="A22" s="55"/>
      <c r="B22" s="7" t="s">
        <v>6</v>
      </c>
      <c r="C22" s="8">
        <f t="shared" si="0"/>
        <v>42636</v>
      </c>
      <c r="D22" s="4"/>
      <c r="E22" s="2"/>
      <c r="F22" s="4"/>
      <c r="O22" s="38">
        <v>70</v>
      </c>
      <c r="P22" s="39">
        <f t="shared" si="1"/>
        <v>7</v>
      </c>
      <c r="Q22" s="40">
        <f t="shared" si="2"/>
        <v>5.9523809523809521E-3</v>
      </c>
    </row>
    <row r="23" spans="1:18" ht="19.5" customHeight="1" x14ac:dyDescent="0.2">
      <c r="A23" s="55"/>
      <c r="B23" s="7" t="s">
        <v>3</v>
      </c>
      <c r="C23" s="8">
        <f t="shared" si="0"/>
        <v>42637</v>
      </c>
      <c r="D23" s="20"/>
      <c r="E23" s="2"/>
      <c r="F23" s="4"/>
      <c r="O23" s="38">
        <f t="shared" ref="O23:O31" si="3">O22+5</f>
        <v>75</v>
      </c>
      <c r="P23" s="39">
        <f t="shared" si="1"/>
        <v>7.5</v>
      </c>
      <c r="Q23" s="40">
        <f t="shared" si="2"/>
        <v>5.5555555555555549E-3</v>
      </c>
    </row>
    <row r="24" spans="1:18" ht="45.75" customHeight="1" x14ac:dyDescent="0.2">
      <c r="A24" s="55"/>
      <c r="B24" s="5" t="s">
        <v>4</v>
      </c>
      <c r="C24" s="6">
        <f t="shared" ref="C24:C31" si="4">C23+1</f>
        <v>42638</v>
      </c>
      <c r="D24" s="30" t="s">
        <v>36</v>
      </c>
      <c r="E24" s="19" t="s">
        <v>20</v>
      </c>
      <c r="F24" s="19">
        <f>F31-1</f>
        <v>-8</v>
      </c>
      <c r="O24" s="38">
        <f t="shared" si="3"/>
        <v>80</v>
      </c>
      <c r="P24" s="39">
        <f t="shared" si="1"/>
        <v>8</v>
      </c>
      <c r="Q24" s="40">
        <f t="shared" si="2"/>
        <v>5.208333333333333E-3</v>
      </c>
    </row>
    <row r="25" spans="1:18" ht="20.100000000000001" customHeight="1" x14ac:dyDescent="0.2">
      <c r="A25" s="55"/>
      <c r="B25" s="7" t="s">
        <v>5</v>
      </c>
      <c r="C25" s="8">
        <f t="shared" si="4"/>
        <v>42639</v>
      </c>
      <c r="D25" s="4"/>
      <c r="E25" s="2"/>
      <c r="F25" s="4"/>
      <c r="O25" s="38">
        <f t="shared" si="3"/>
        <v>85</v>
      </c>
      <c r="P25" s="39">
        <f t="shared" si="1"/>
        <v>8.5</v>
      </c>
      <c r="Q25" s="40">
        <f t="shared" si="2"/>
        <v>4.9019607843137254E-3</v>
      </c>
    </row>
    <row r="26" spans="1:18" ht="45.75" customHeight="1" x14ac:dyDescent="0.2">
      <c r="A26" s="55"/>
      <c r="B26" s="7" t="s">
        <v>0</v>
      </c>
      <c r="C26" s="8">
        <f t="shared" si="4"/>
        <v>42640</v>
      </c>
      <c r="D26" s="20" t="s">
        <v>51</v>
      </c>
      <c r="E26" s="2" t="s">
        <v>13</v>
      </c>
      <c r="F26" s="4"/>
      <c r="O26" s="38">
        <f t="shared" si="3"/>
        <v>90</v>
      </c>
      <c r="P26" s="39">
        <f t="shared" si="1"/>
        <v>9</v>
      </c>
      <c r="Q26" s="40">
        <f t="shared" si="2"/>
        <v>4.6296296296296294E-3</v>
      </c>
    </row>
    <row r="27" spans="1:18" ht="20.100000000000001" customHeight="1" x14ac:dyDescent="0.2">
      <c r="A27" s="55"/>
      <c r="B27" s="7" t="s">
        <v>1</v>
      </c>
      <c r="C27" s="8">
        <f t="shared" si="4"/>
        <v>42641</v>
      </c>
      <c r="D27" s="4"/>
      <c r="E27" s="2"/>
      <c r="F27" s="4"/>
      <c r="O27" s="38">
        <f t="shared" si="3"/>
        <v>95</v>
      </c>
      <c r="P27" s="39">
        <f t="shared" si="1"/>
        <v>9.5</v>
      </c>
      <c r="Q27" s="40">
        <f t="shared" si="2"/>
        <v>4.3859649122807015E-3</v>
      </c>
    </row>
    <row r="28" spans="1:18" ht="20.100000000000001" customHeight="1" x14ac:dyDescent="0.2">
      <c r="A28" s="55"/>
      <c r="B28" s="7" t="s">
        <v>2</v>
      </c>
      <c r="C28" s="8">
        <f t="shared" si="4"/>
        <v>42642</v>
      </c>
      <c r="D28" s="4" t="s">
        <v>15</v>
      </c>
      <c r="E28" s="2" t="s">
        <v>13</v>
      </c>
      <c r="F28" s="4"/>
      <c r="O28" s="42">
        <f t="shared" si="3"/>
        <v>100</v>
      </c>
      <c r="P28" s="39">
        <f t="shared" si="1"/>
        <v>10</v>
      </c>
      <c r="Q28" s="40">
        <f t="shared" si="2"/>
        <v>4.1666666666666666E-3</v>
      </c>
      <c r="R28" s="49"/>
    </row>
    <row r="29" spans="1:18" ht="20.100000000000001" customHeight="1" x14ac:dyDescent="0.2">
      <c r="A29" s="55"/>
      <c r="B29" s="7" t="s">
        <v>6</v>
      </c>
      <c r="C29" s="8">
        <f t="shared" si="4"/>
        <v>42643</v>
      </c>
      <c r="D29" s="4"/>
      <c r="E29" s="2"/>
      <c r="F29" s="4"/>
      <c r="O29" s="43">
        <f t="shared" si="3"/>
        <v>105</v>
      </c>
      <c r="P29" s="39">
        <f t="shared" si="1"/>
        <v>10.5</v>
      </c>
      <c r="Q29" s="40">
        <f t="shared" si="2"/>
        <v>3.968253968253968E-3</v>
      </c>
    </row>
    <row r="30" spans="1:18" ht="31.5" customHeight="1" x14ac:dyDescent="0.2">
      <c r="A30" s="55"/>
      <c r="B30" s="7" t="s">
        <v>3</v>
      </c>
      <c r="C30" s="8">
        <f t="shared" si="4"/>
        <v>42644</v>
      </c>
      <c r="D30" s="20" t="s">
        <v>37</v>
      </c>
      <c r="E30" s="2" t="s">
        <v>17</v>
      </c>
      <c r="F30" s="4"/>
      <c r="O30" s="44">
        <f t="shared" si="3"/>
        <v>110</v>
      </c>
      <c r="P30" s="39">
        <f t="shared" si="1"/>
        <v>11</v>
      </c>
      <c r="Q30" s="40">
        <f>(1/P30)*TIME(1,0,0)</f>
        <v>3.787878787878788E-3</v>
      </c>
    </row>
    <row r="31" spans="1:18" ht="47.25" customHeight="1" x14ac:dyDescent="0.2">
      <c r="A31" s="55"/>
      <c r="B31" s="5" t="s">
        <v>4</v>
      </c>
      <c r="C31" s="6">
        <f t="shared" si="4"/>
        <v>42645</v>
      </c>
      <c r="D31" s="25" t="s">
        <v>45</v>
      </c>
      <c r="E31" s="19" t="s">
        <v>18</v>
      </c>
      <c r="F31" s="19">
        <f>F38-1</f>
        <v>-7</v>
      </c>
      <c r="O31" s="45">
        <f t="shared" si="3"/>
        <v>115</v>
      </c>
      <c r="P31" s="39">
        <f t="shared" si="1"/>
        <v>11.5</v>
      </c>
      <c r="Q31" s="40">
        <f t="shared" si="2"/>
        <v>3.6231884057971011E-3</v>
      </c>
    </row>
    <row r="32" spans="1:18" ht="20.100000000000001" customHeight="1" x14ac:dyDescent="0.2">
      <c r="A32" s="55"/>
      <c r="B32" s="7" t="s">
        <v>5</v>
      </c>
      <c r="C32" s="8">
        <f t="shared" ref="C32:C51" si="5">C31+1</f>
        <v>42646</v>
      </c>
      <c r="D32" s="4"/>
      <c r="E32" s="2"/>
      <c r="F32" s="4"/>
    </row>
    <row r="33" spans="1:19" ht="33.75" customHeight="1" x14ac:dyDescent="0.2">
      <c r="A33" s="55"/>
      <c r="B33" s="7" t="s">
        <v>0</v>
      </c>
      <c r="C33" s="8">
        <f t="shared" si="5"/>
        <v>42647</v>
      </c>
      <c r="D33" s="20" t="s">
        <v>21</v>
      </c>
      <c r="E33" s="2" t="s">
        <v>13</v>
      </c>
      <c r="F33" s="4"/>
      <c r="S33" s="32"/>
    </row>
    <row r="34" spans="1:19" ht="20.100000000000001" customHeight="1" x14ac:dyDescent="0.2">
      <c r="A34" s="55"/>
      <c r="B34" s="7" t="s">
        <v>1</v>
      </c>
      <c r="C34" s="8">
        <f t="shared" si="5"/>
        <v>42648</v>
      </c>
      <c r="D34" s="4"/>
      <c r="E34" s="2"/>
      <c r="F34" s="4"/>
    </row>
    <row r="35" spans="1:19" ht="31.5" customHeight="1" x14ac:dyDescent="0.2">
      <c r="A35" s="55"/>
      <c r="B35" s="7" t="s">
        <v>2</v>
      </c>
      <c r="C35" s="8">
        <f t="shared" si="5"/>
        <v>42649</v>
      </c>
      <c r="D35" s="20" t="s">
        <v>22</v>
      </c>
      <c r="E35" s="2" t="s">
        <v>19</v>
      </c>
      <c r="F35" s="4"/>
      <c r="S35" s="32"/>
    </row>
    <row r="36" spans="1:19" ht="20.100000000000001" customHeight="1" x14ac:dyDescent="0.2">
      <c r="A36" s="55"/>
      <c r="B36" s="7" t="s">
        <v>6</v>
      </c>
      <c r="C36" s="8">
        <f t="shared" si="5"/>
        <v>42650</v>
      </c>
      <c r="D36" s="4"/>
      <c r="E36" s="2"/>
      <c r="F36" s="4"/>
      <c r="S36" s="37"/>
    </row>
    <row r="37" spans="1:19" ht="28.5" customHeight="1" x14ac:dyDescent="0.2">
      <c r="A37" s="55"/>
      <c r="B37" s="7" t="s">
        <v>3</v>
      </c>
      <c r="C37" s="8">
        <f t="shared" si="5"/>
        <v>42651</v>
      </c>
      <c r="D37" s="20" t="s">
        <v>46</v>
      </c>
      <c r="E37" s="2" t="s">
        <v>17</v>
      </c>
      <c r="F37" s="4"/>
      <c r="I37" s="22"/>
      <c r="S37" s="41"/>
    </row>
    <row r="38" spans="1:19" ht="47.25" customHeight="1" x14ac:dyDescent="0.2">
      <c r="A38" s="55"/>
      <c r="B38" s="5" t="s">
        <v>4</v>
      </c>
      <c r="C38" s="6">
        <f t="shared" si="5"/>
        <v>42652</v>
      </c>
      <c r="D38" s="25" t="s">
        <v>38</v>
      </c>
      <c r="E38" s="19" t="s">
        <v>18</v>
      </c>
      <c r="F38" s="19">
        <f>F45-1</f>
        <v>-6</v>
      </c>
      <c r="S38" s="41"/>
    </row>
    <row r="39" spans="1:19" ht="20.100000000000001" customHeight="1" x14ac:dyDescent="0.2">
      <c r="A39" s="55"/>
      <c r="B39" s="7" t="s">
        <v>5</v>
      </c>
      <c r="C39" s="8">
        <f t="shared" si="5"/>
        <v>42653</v>
      </c>
      <c r="D39" s="4"/>
      <c r="E39" s="2"/>
      <c r="F39" s="4"/>
      <c r="S39" s="41"/>
    </row>
    <row r="40" spans="1:19" ht="20.100000000000001" customHeight="1" x14ac:dyDescent="0.2">
      <c r="A40" s="60" t="s">
        <v>12</v>
      </c>
      <c r="B40" s="7" t="s">
        <v>0</v>
      </c>
      <c r="C40" s="8">
        <f t="shared" si="5"/>
        <v>42654</v>
      </c>
      <c r="D40" s="4" t="s">
        <v>52</v>
      </c>
      <c r="E40" s="2" t="s">
        <v>19</v>
      </c>
      <c r="F40" s="4"/>
      <c r="S40" s="41"/>
    </row>
    <row r="41" spans="1:19" ht="20.100000000000001" customHeight="1" x14ac:dyDescent="0.2">
      <c r="A41" s="60"/>
      <c r="B41" s="7" t="s">
        <v>1</v>
      </c>
      <c r="C41" s="8">
        <f t="shared" si="5"/>
        <v>42655</v>
      </c>
      <c r="D41" s="4"/>
      <c r="E41" s="2"/>
      <c r="F41" s="4"/>
      <c r="S41" s="41"/>
    </row>
    <row r="42" spans="1:19" ht="33" customHeight="1" x14ac:dyDescent="0.2">
      <c r="A42" s="60"/>
      <c r="B42" s="7" t="s">
        <v>2</v>
      </c>
      <c r="C42" s="8">
        <f t="shared" si="5"/>
        <v>42656</v>
      </c>
      <c r="D42" s="20" t="s">
        <v>47</v>
      </c>
      <c r="E42" s="2" t="s">
        <v>13</v>
      </c>
      <c r="F42" s="4"/>
      <c r="S42" s="41"/>
    </row>
    <row r="43" spans="1:19" ht="17.25" customHeight="1" x14ac:dyDescent="0.2">
      <c r="A43" s="60"/>
      <c r="B43" s="7" t="s">
        <v>6</v>
      </c>
      <c r="C43" s="8">
        <f t="shared" si="5"/>
        <v>42657</v>
      </c>
      <c r="D43" s="4"/>
      <c r="E43" s="2"/>
      <c r="F43" s="4"/>
      <c r="S43" s="41"/>
    </row>
    <row r="44" spans="1:19" ht="20.25" customHeight="1" x14ac:dyDescent="0.2">
      <c r="A44" s="60"/>
      <c r="B44" s="7" t="s">
        <v>3</v>
      </c>
      <c r="C44" s="8">
        <f t="shared" si="5"/>
        <v>42658</v>
      </c>
      <c r="D44" s="20"/>
      <c r="E44" s="2"/>
      <c r="F44" s="4"/>
      <c r="S44" s="41"/>
    </row>
    <row r="45" spans="1:19" ht="65.25" customHeight="1" x14ac:dyDescent="0.2">
      <c r="A45" s="51"/>
      <c r="B45" s="13" t="s">
        <v>4</v>
      </c>
      <c r="C45" s="14">
        <f t="shared" si="5"/>
        <v>42659</v>
      </c>
      <c r="D45" s="52" t="s">
        <v>48</v>
      </c>
      <c r="E45" s="26" t="s">
        <v>18</v>
      </c>
      <c r="F45" s="26">
        <f>F52-1</f>
        <v>-5</v>
      </c>
      <c r="S45" s="41"/>
    </row>
    <row r="46" spans="1:19" ht="20.100000000000001" customHeight="1" x14ac:dyDescent="0.2">
      <c r="A46" s="65" t="s">
        <v>7</v>
      </c>
      <c r="B46" s="7" t="s">
        <v>5</v>
      </c>
      <c r="C46" s="8">
        <f t="shared" si="5"/>
        <v>42660</v>
      </c>
      <c r="D46" s="4"/>
      <c r="E46" s="2"/>
      <c r="F46" s="4"/>
      <c r="S46" s="41"/>
    </row>
    <row r="47" spans="1:19" ht="19.5" customHeight="1" x14ac:dyDescent="0.2">
      <c r="A47" s="65"/>
      <c r="B47" s="7" t="s">
        <v>0</v>
      </c>
      <c r="C47" s="8">
        <f t="shared" si="5"/>
        <v>42661</v>
      </c>
      <c r="D47" s="4" t="s">
        <v>53</v>
      </c>
      <c r="E47" s="2" t="s">
        <v>19</v>
      </c>
      <c r="F47" s="4"/>
      <c r="S47" s="41"/>
    </row>
    <row r="48" spans="1:19" ht="20.100000000000001" customHeight="1" x14ac:dyDescent="0.2">
      <c r="A48" s="65"/>
      <c r="B48" s="7" t="s">
        <v>1</v>
      </c>
      <c r="C48" s="8">
        <f t="shared" si="5"/>
        <v>42662</v>
      </c>
      <c r="D48" s="4"/>
      <c r="E48" s="2"/>
      <c r="F48" s="4"/>
      <c r="S48" s="41"/>
    </row>
    <row r="49" spans="1:19" ht="27.75" customHeight="1" x14ac:dyDescent="0.2">
      <c r="A49" s="55" t="s">
        <v>8</v>
      </c>
      <c r="B49" s="7" t="s">
        <v>2</v>
      </c>
      <c r="C49" s="8">
        <f t="shared" si="5"/>
        <v>42663</v>
      </c>
      <c r="D49" s="20" t="s">
        <v>54</v>
      </c>
      <c r="E49" s="2" t="s">
        <v>13</v>
      </c>
      <c r="F49" s="4"/>
      <c r="O49" s="46"/>
      <c r="P49" s="46"/>
      <c r="Q49" s="46"/>
      <c r="R49" s="46"/>
      <c r="S49" s="47"/>
    </row>
    <row r="50" spans="1:19" ht="20.100000000000001" customHeight="1" x14ac:dyDescent="0.2">
      <c r="A50" s="55"/>
      <c r="B50" s="7" t="s">
        <v>6</v>
      </c>
      <c r="C50" s="8">
        <f t="shared" si="5"/>
        <v>42664</v>
      </c>
      <c r="D50" s="4"/>
      <c r="E50" s="2"/>
      <c r="F50" s="4"/>
      <c r="O50" s="48"/>
      <c r="P50" s="47"/>
      <c r="Q50" s="47"/>
      <c r="R50" s="47"/>
      <c r="S50" s="47"/>
    </row>
    <row r="51" spans="1:19" ht="21" customHeight="1" x14ac:dyDescent="0.2">
      <c r="A51" s="55"/>
      <c r="B51" s="7" t="s">
        <v>3</v>
      </c>
      <c r="C51" s="8">
        <f t="shared" si="5"/>
        <v>42665</v>
      </c>
      <c r="D51" s="20"/>
      <c r="E51" s="2"/>
      <c r="F51" s="4"/>
      <c r="O51" s="32"/>
      <c r="P51" s="32"/>
      <c r="Q51" s="32"/>
      <c r="R51" s="32"/>
      <c r="S51" s="32"/>
    </row>
    <row r="52" spans="1:19" ht="30" customHeight="1" x14ac:dyDescent="0.2">
      <c r="A52" s="55"/>
      <c r="B52" s="5" t="s">
        <v>4</v>
      </c>
      <c r="C52" s="6">
        <f t="shared" ref="C52:C80" si="6">C51+1</f>
        <v>42666</v>
      </c>
      <c r="D52" s="25" t="s">
        <v>55</v>
      </c>
      <c r="E52" s="19" t="s">
        <v>18</v>
      </c>
      <c r="F52" s="19">
        <f>F59-1</f>
        <v>-4</v>
      </c>
      <c r="O52" s="32"/>
      <c r="P52" s="32"/>
      <c r="Q52" s="32"/>
      <c r="R52" s="32"/>
      <c r="S52" s="32"/>
    </row>
    <row r="53" spans="1:19" ht="20.100000000000001" customHeight="1" x14ac:dyDescent="0.2">
      <c r="A53" s="55"/>
      <c r="B53" s="7" t="s">
        <v>5</v>
      </c>
      <c r="C53" s="8">
        <f t="shared" si="6"/>
        <v>42667</v>
      </c>
      <c r="D53" s="4"/>
      <c r="E53" s="2"/>
      <c r="F53" s="4"/>
      <c r="O53" s="32"/>
      <c r="P53" s="32"/>
      <c r="Q53" s="32"/>
      <c r="R53" s="32"/>
      <c r="S53" s="32"/>
    </row>
    <row r="54" spans="1:19" ht="20.100000000000001" customHeight="1" x14ac:dyDescent="0.2">
      <c r="A54" s="55"/>
      <c r="B54" s="7" t="s">
        <v>0</v>
      </c>
      <c r="C54" s="8">
        <f t="shared" si="6"/>
        <v>42668</v>
      </c>
      <c r="D54" s="4" t="s">
        <v>56</v>
      </c>
      <c r="E54" s="2"/>
      <c r="F54" s="4"/>
      <c r="O54" s="32"/>
      <c r="P54" s="32"/>
      <c r="Q54" s="32"/>
      <c r="R54" s="32"/>
      <c r="S54" s="32"/>
    </row>
    <row r="55" spans="1:19" ht="20.100000000000001" customHeight="1" x14ac:dyDescent="0.2">
      <c r="A55" s="55"/>
      <c r="B55" s="7" t="s">
        <v>1</v>
      </c>
      <c r="C55" s="8">
        <f t="shared" si="6"/>
        <v>42669</v>
      </c>
      <c r="D55" s="4"/>
      <c r="E55" s="2"/>
      <c r="F55" s="4"/>
      <c r="O55" s="32"/>
      <c r="P55" s="32"/>
      <c r="Q55" s="32"/>
      <c r="R55" s="32"/>
      <c r="S55" s="32"/>
    </row>
    <row r="56" spans="1:19" ht="20.100000000000001" customHeight="1" x14ac:dyDescent="0.2">
      <c r="A56" s="55"/>
      <c r="B56" s="7" t="s">
        <v>2</v>
      </c>
      <c r="C56" s="8">
        <f t="shared" si="6"/>
        <v>42670</v>
      </c>
      <c r="D56" s="4" t="s">
        <v>25</v>
      </c>
      <c r="E56" s="2" t="s">
        <v>13</v>
      </c>
      <c r="F56" s="4"/>
      <c r="O56" s="32"/>
      <c r="P56" s="32"/>
      <c r="Q56" s="32"/>
      <c r="R56" s="32"/>
      <c r="S56" s="32"/>
    </row>
    <row r="57" spans="1:19" ht="15.75" customHeight="1" x14ac:dyDescent="0.2">
      <c r="A57" s="55"/>
      <c r="B57" s="7" t="s">
        <v>6</v>
      </c>
      <c r="C57" s="8">
        <f t="shared" si="6"/>
        <v>42671</v>
      </c>
      <c r="D57" s="4"/>
      <c r="E57" s="2"/>
      <c r="F57" s="4"/>
      <c r="O57" s="32"/>
      <c r="P57" s="32"/>
      <c r="Q57" s="32"/>
      <c r="R57" s="34"/>
      <c r="S57" s="32"/>
    </row>
    <row r="58" spans="1:19" s="24" customFormat="1" ht="35.25" customHeight="1" x14ac:dyDescent="0.2">
      <c r="A58" s="55"/>
      <c r="B58" s="9" t="s">
        <v>3</v>
      </c>
      <c r="C58" s="10">
        <f t="shared" si="6"/>
        <v>42672</v>
      </c>
      <c r="D58" s="20" t="s">
        <v>41</v>
      </c>
      <c r="E58" s="23" t="s">
        <v>17</v>
      </c>
      <c r="F58" s="20"/>
      <c r="O58" s="32"/>
      <c r="P58" s="32"/>
      <c r="Q58" s="32"/>
      <c r="R58" s="34"/>
      <c r="S58" s="32"/>
    </row>
    <row r="59" spans="1:19" s="24" customFormat="1" ht="42.75" customHeight="1" x14ac:dyDescent="0.2">
      <c r="A59" s="55"/>
      <c r="B59" s="11" t="s">
        <v>4</v>
      </c>
      <c r="C59" s="12">
        <f t="shared" si="6"/>
        <v>42673</v>
      </c>
      <c r="D59" s="25" t="s">
        <v>57</v>
      </c>
      <c r="E59" s="25" t="s">
        <v>18</v>
      </c>
      <c r="F59" s="25">
        <f>F66-1</f>
        <v>-3</v>
      </c>
      <c r="O59" s="32"/>
      <c r="P59" s="32"/>
      <c r="Q59" s="32"/>
      <c r="R59" s="34"/>
      <c r="S59" s="32"/>
    </row>
    <row r="60" spans="1:19" ht="20.100000000000001" customHeight="1" x14ac:dyDescent="0.2">
      <c r="A60" s="55"/>
      <c r="B60" s="7" t="s">
        <v>5</v>
      </c>
      <c r="C60" s="8">
        <f t="shared" si="6"/>
        <v>42674</v>
      </c>
      <c r="D60" s="4"/>
      <c r="E60" s="2"/>
      <c r="F60" s="4"/>
    </row>
    <row r="61" spans="1:19" ht="20.100000000000001" customHeight="1" x14ac:dyDescent="0.2">
      <c r="A61" s="55"/>
      <c r="B61" s="7" t="s">
        <v>0</v>
      </c>
      <c r="C61" s="8">
        <f t="shared" si="6"/>
        <v>42675</v>
      </c>
      <c r="D61" s="4" t="s">
        <v>58</v>
      </c>
      <c r="E61" s="2"/>
      <c r="F61" s="4"/>
    </row>
    <row r="62" spans="1:19" ht="20.100000000000001" customHeight="1" x14ac:dyDescent="0.2">
      <c r="A62" s="55"/>
      <c r="B62" s="7" t="s">
        <v>1</v>
      </c>
      <c r="C62" s="8">
        <f t="shared" si="6"/>
        <v>42676</v>
      </c>
      <c r="D62" s="4"/>
      <c r="E62" s="2"/>
      <c r="F62" s="4"/>
    </row>
    <row r="63" spans="1:19" s="24" customFormat="1" ht="21" customHeight="1" x14ac:dyDescent="0.2">
      <c r="A63" s="55"/>
      <c r="B63" s="9" t="s">
        <v>2</v>
      </c>
      <c r="C63" s="10">
        <f t="shared" si="6"/>
        <v>42677</v>
      </c>
      <c r="D63" s="20" t="s">
        <v>23</v>
      </c>
      <c r="E63" s="23"/>
      <c r="F63" s="20"/>
    </row>
    <row r="64" spans="1:19" ht="20.100000000000001" customHeight="1" x14ac:dyDescent="0.2">
      <c r="A64" s="55"/>
      <c r="B64" s="7" t="s">
        <v>6</v>
      </c>
      <c r="C64" s="8">
        <f t="shared" si="6"/>
        <v>42678</v>
      </c>
      <c r="D64" s="4"/>
      <c r="E64" s="2"/>
      <c r="F64" s="4"/>
      <c r="G64" s="28" t="s">
        <v>11</v>
      </c>
    </row>
    <row r="65" spans="1:8" ht="32.25" customHeight="1" x14ac:dyDescent="0.2">
      <c r="A65" s="55"/>
      <c r="B65" s="7" t="s">
        <v>3</v>
      </c>
      <c r="C65" s="8">
        <f t="shared" si="6"/>
        <v>42679</v>
      </c>
      <c r="D65" s="20" t="s">
        <v>59</v>
      </c>
      <c r="E65" s="2" t="s">
        <v>17</v>
      </c>
      <c r="F65" s="4"/>
    </row>
    <row r="66" spans="1:8" ht="38.25" customHeight="1" x14ac:dyDescent="0.2">
      <c r="A66" s="55"/>
      <c r="B66" s="5" t="s">
        <v>4</v>
      </c>
      <c r="C66" s="6">
        <f t="shared" si="6"/>
        <v>42680</v>
      </c>
      <c r="D66" s="21" t="s">
        <v>60</v>
      </c>
      <c r="E66" s="19"/>
      <c r="F66" s="19">
        <f>F73-1</f>
        <v>-2</v>
      </c>
      <c r="H66" s="24"/>
    </row>
    <row r="67" spans="1:8" ht="20.100000000000001" customHeight="1" x14ac:dyDescent="0.2">
      <c r="A67" s="55"/>
      <c r="B67" s="7" t="s">
        <v>5</v>
      </c>
      <c r="C67" s="8">
        <f t="shared" si="6"/>
        <v>42681</v>
      </c>
      <c r="D67" s="4"/>
      <c r="E67" s="2"/>
      <c r="F67" s="4"/>
    </row>
    <row r="68" spans="1:8" ht="20.100000000000001" customHeight="1" x14ac:dyDescent="0.2">
      <c r="A68" s="55"/>
      <c r="B68" s="7" t="s">
        <v>0</v>
      </c>
      <c r="C68" s="8">
        <f t="shared" si="6"/>
        <v>42682</v>
      </c>
      <c r="D68" s="4" t="s">
        <v>61</v>
      </c>
      <c r="E68" s="2"/>
      <c r="F68" s="61" t="s">
        <v>39</v>
      </c>
    </row>
    <row r="69" spans="1:8" ht="20.100000000000001" customHeight="1" x14ac:dyDescent="0.2">
      <c r="A69" s="55"/>
      <c r="B69" s="7" t="s">
        <v>1</v>
      </c>
      <c r="C69" s="8">
        <f t="shared" si="6"/>
        <v>42683</v>
      </c>
      <c r="D69" s="4"/>
      <c r="E69" s="2"/>
      <c r="F69" s="62"/>
    </row>
    <row r="70" spans="1:8" ht="33.75" customHeight="1" x14ac:dyDescent="0.2">
      <c r="A70" s="55"/>
      <c r="B70" s="7" t="s">
        <v>2</v>
      </c>
      <c r="C70" s="8">
        <f t="shared" si="6"/>
        <v>42684</v>
      </c>
      <c r="D70" s="20" t="s">
        <v>62</v>
      </c>
      <c r="E70" s="2" t="s">
        <v>13</v>
      </c>
      <c r="F70" s="63"/>
    </row>
    <row r="71" spans="1:8" ht="20.100000000000001" customHeight="1" x14ac:dyDescent="0.2">
      <c r="A71" s="55"/>
      <c r="B71" s="13" t="s">
        <v>6</v>
      </c>
      <c r="C71" s="14">
        <f t="shared" si="6"/>
        <v>42685</v>
      </c>
      <c r="D71" s="53" t="s">
        <v>34</v>
      </c>
      <c r="E71" s="26"/>
      <c r="F71" s="54"/>
    </row>
    <row r="72" spans="1:8" s="24" customFormat="1" ht="30" customHeight="1" x14ac:dyDescent="0.2">
      <c r="A72" s="55"/>
      <c r="B72" s="9" t="s">
        <v>3</v>
      </c>
      <c r="C72" s="10">
        <f t="shared" si="6"/>
        <v>42686</v>
      </c>
      <c r="D72" s="20"/>
      <c r="E72" s="23" t="s">
        <v>17</v>
      </c>
      <c r="F72" s="20"/>
    </row>
    <row r="73" spans="1:8" ht="36.75" customHeight="1" x14ac:dyDescent="0.2">
      <c r="A73" s="55"/>
      <c r="B73" s="5" t="s">
        <v>4</v>
      </c>
      <c r="C73" s="6">
        <f t="shared" si="6"/>
        <v>42687</v>
      </c>
      <c r="D73" s="21" t="s">
        <v>63</v>
      </c>
      <c r="E73" s="19"/>
      <c r="F73" s="19">
        <v>-1</v>
      </c>
    </row>
    <row r="74" spans="1:8" ht="20.100000000000001" customHeight="1" x14ac:dyDescent="0.2">
      <c r="A74" s="60" t="s">
        <v>12</v>
      </c>
      <c r="B74" s="7" t="s">
        <v>5</v>
      </c>
      <c r="C74" s="8">
        <f t="shared" si="6"/>
        <v>42688</v>
      </c>
      <c r="D74" s="4"/>
      <c r="E74" s="2"/>
      <c r="F74" s="4"/>
    </row>
    <row r="75" spans="1:8" ht="20.100000000000001" customHeight="1" x14ac:dyDescent="0.2">
      <c r="A75" s="60"/>
      <c r="B75" s="7" t="s">
        <v>0</v>
      </c>
      <c r="C75" s="8">
        <f t="shared" si="6"/>
        <v>42689</v>
      </c>
      <c r="D75" s="4" t="s">
        <v>64</v>
      </c>
      <c r="E75" s="2" t="s">
        <v>16</v>
      </c>
      <c r="F75" s="4"/>
    </row>
    <row r="76" spans="1:8" ht="20.100000000000001" customHeight="1" x14ac:dyDescent="0.2">
      <c r="A76" s="60"/>
      <c r="B76" s="7" t="s">
        <v>1</v>
      </c>
      <c r="C76" s="8">
        <f t="shared" si="6"/>
        <v>42690</v>
      </c>
      <c r="D76" s="4"/>
      <c r="E76" s="2"/>
      <c r="F76" s="4"/>
    </row>
    <row r="77" spans="1:8" s="24" customFormat="1" ht="33.75" customHeight="1" x14ac:dyDescent="0.2">
      <c r="A77" s="60"/>
      <c r="B77" s="9" t="s">
        <v>2</v>
      </c>
      <c r="C77" s="10">
        <f t="shared" si="6"/>
        <v>42691</v>
      </c>
      <c r="D77" s="20" t="s">
        <v>26</v>
      </c>
      <c r="E77" s="23" t="s">
        <v>13</v>
      </c>
      <c r="F77" s="20"/>
    </row>
    <row r="78" spans="1:8" ht="20.100000000000001" customHeight="1" x14ac:dyDescent="0.2">
      <c r="A78" s="60"/>
      <c r="B78" s="7" t="s">
        <v>6</v>
      </c>
      <c r="C78" s="8">
        <f t="shared" si="6"/>
        <v>42692</v>
      </c>
      <c r="D78" s="4"/>
      <c r="E78" s="2"/>
      <c r="F78" s="4"/>
    </row>
    <row r="79" spans="1:8" ht="18.75" customHeight="1" x14ac:dyDescent="0.2">
      <c r="A79" s="60"/>
      <c r="B79" s="7" t="s">
        <v>3</v>
      </c>
      <c r="C79" s="8">
        <f t="shared" si="6"/>
        <v>42693</v>
      </c>
      <c r="D79" s="29"/>
      <c r="E79" s="2" t="s">
        <v>17</v>
      </c>
      <c r="F79" s="4"/>
    </row>
    <row r="80" spans="1:8" ht="36" customHeight="1" x14ac:dyDescent="0.2">
      <c r="A80" s="3"/>
      <c r="B80" s="13" t="s">
        <v>4</v>
      </c>
      <c r="C80" s="14">
        <f t="shared" si="6"/>
        <v>42694</v>
      </c>
      <c r="D80" s="50" t="s">
        <v>65</v>
      </c>
      <c r="E80" s="26"/>
      <c r="F80" s="26"/>
    </row>
    <row r="81" spans="2:5" ht="20.100000000000001" customHeight="1" x14ac:dyDescent="0.2">
      <c r="B81" s="18"/>
      <c r="C81" s="18"/>
      <c r="E81" s="18"/>
    </row>
    <row r="82" spans="2:5" ht="20.100000000000001" customHeight="1" x14ac:dyDescent="0.2">
      <c r="B82" s="18"/>
      <c r="C82" s="18"/>
      <c r="E82" s="18"/>
    </row>
    <row r="83" spans="2:5" ht="20.100000000000001" customHeight="1" x14ac:dyDescent="0.2">
      <c r="B83" s="18"/>
      <c r="C83" s="18"/>
      <c r="E83" s="18"/>
    </row>
    <row r="84" spans="2:5" ht="20.100000000000001" customHeight="1" x14ac:dyDescent="0.2">
      <c r="B84" s="18"/>
      <c r="C84" s="18"/>
      <c r="E84" s="18"/>
    </row>
    <row r="85" spans="2:5" ht="20.100000000000001" customHeight="1" x14ac:dyDescent="0.2">
      <c r="B85" s="18"/>
      <c r="C85" s="18"/>
      <c r="E85" s="18"/>
    </row>
    <row r="86" spans="2:5" ht="20.100000000000001" customHeight="1" x14ac:dyDescent="0.2">
      <c r="B86" s="18"/>
      <c r="C86" s="18"/>
      <c r="E86" s="18"/>
    </row>
    <row r="87" spans="2:5" ht="20.100000000000001" customHeight="1" x14ac:dyDescent="0.2">
      <c r="B87" s="18"/>
      <c r="C87" s="18"/>
      <c r="E87" s="18"/>
    </row>
    <row r="88" spans="2:5" x14ac:dyDescent="0.2">
      <c r="B88" s="18"/>
      <c r="C88" s="18"/>
      <c r="E88" s="18"/>
    </row>
    <row r="89" spans="2:5" x14ac:dyDescent="0.2">
      <c r="B89" s="18"/>
      <c r="C89" s="18"/>
      <c r="E89" s="18"/>
    </row>
    <row r="90" spans="2:5" x14ac:dyDescent="0.2">
      <c r="D90" s="22"/>
    </row>
    <row r="91" spans="2:5" x14ac:dyDescent="0.2">
      <c r="D91" s="22"/>
    </row>
    <row r="92" spans="2:5" x14ac:dyDescent="0.2">
      <c r="D92" s="22"/>
    </row>
    <row r="93" spans="2:5" x14ac:dyDescent="0.2">
      <c r="D93" s="22"/>
    </row>
    <row r="94" spans="2:5" x14ac:dyDescent="0.2">
      <c r="D94" s="22"/>
    </row>
    <row r="95" spans="2:5" x14ac:dyDescent="0.2">
      <c r="D95" s="22"/>
    </row>
    <row r="96" spans="2:5" x14ac:dyDescent="0.2">
      <c r="D96" s="22"/>
    </row>
    <row r="97" spans="4:4" x14ac:dyDescent="0.2">
      <c r="D97" s="22"/>
    </row>
    <row r="98" spans="4:4" x14ac:dyDescent="0.2">
      <c r="D98" s="22"/>
    </row>
    <row r="99" spans="4:4" x14ac:dyDescent="0.2">
      <c r="D99" s="22"/>
    </row>
    <row r="100" spans="4:4" x14ac:dyDescent="0.2">
      <c r="D100" s="22"/>
    </row>
    <row r="101" spans="4:4" x14ac:dyDescent="0.2">
      <c r="D101" s="22"/>
    </row>
    <row r="102" spans="4:4" x14ac:dyDescent="0.2">
      <c r="D102" s="22"/>
    </row>
    <row r="103" spans="4:4" x14ac:dyDescent="0.2">
      <c r="D103" s="22"/>
    </row>
    <row r="104" spans="4:4" x14ac:dyDescent="0.2">
      <c r="D104" s="22"/>
    </row>
    <row r="105" spans="4:4" x14ac:dyDescent="0.2">
      <c r="D105" s="22"/>
    </row>
    <row r="106" spans="4:4" x14ac:dyDescent="0.2">
      <c r="D106" s="22"/>
    </row>
    <row r="107" spans="4:4" x14ac:dyDescent="0.2">
      <c r="D107" s="22"/>
    </row>
    <row r="108" spans="4:4" x14ac:dyDescent="0.2">
      <c r="D108" s="22"/>
    </row>
    <row r="109" spans="4:4" x14ac:dyDescent="0.2">
      <c r="D109" s="22"/>
    </row>
    <row r="110" spans="4:4" x14ac:dyDescent="0.2">
      <c r="D110" s="22"/>
    </row>
    <row r="111" spans="4:4" x14ac:dyDescent="0.2">
      <c r="D111" s="22"/>
    </row>
    <row r="112" spans="4:4" x14ac:dyDescent="0.2">
      <c r="D112" s="22"/>
    </row>
    <row r="113" spans="4:4" x14ac:dyDescent="0.2">
      <c r="D113" s="22"/>
    </row>
    <row r="114" spans="4:4" x14ac:dyDescent="0.2">
      <c r="D114" s="22"/>
    </row>
    <row r="115" spans="4:4" x14ac:dyDescent="0.2">
      <c r="D115" s="22"/>
    </row>
    <row r="116" spans="4:4" x14ac:dyDescent="0.2">
      <c r="D116" s="22"/>
    </row>
    <row r="117" spans="4:4" x14ac:dyDescent="0.2">
      <c r="D117" s="22"/>
    </row>
    <row r="118" spans="4:4" x14ac:dyDescent="0.2">
      <c r="D118" s="22"/>
    </row>
    <row r="119" spans="4:4" x14ac:dyDescent="0.2">
      <c r="D119" s="22"/>
    </row>
    <row r="120" spans="4:4" x14ac:dyDescent="0.2">
      <c r="D120" s="22"/>
    </row>
    <row r="121" spans="4:4" x14ac:dyDescent="0.2">
      <c r="D121" s="22"/>
    </row>
    <row r="122" spans="4:4" x14ac:dyDescent="0.2">
      <c r="D122" s="22"/>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9">
    <mergeCell ref="A49:A73"/>
    <mergeCell ref="I17:K18"/>
    <mergeCell ref="B1:F2"/>
    <mergeCell ref="A74:A79"/>
    <mergeCell ref="F68:F70"/>
    <mergeCell ref="A17:A39"/>
    <mergeCell ref="A4:A16"/>
    <mergeCell ref="A40:A44"/>
    <mergeCell ref="A46:A48"/>
  </mergeCells>
  <phoneticPr fontId="0" type="noConversion"/>
  <conditionalFormatting sqref="C3:C79">
    <cfRule type="expression" dxfId="1" priority="2" stopIfTrue="1">
      <formula>$C3=TODAY()</formula>
    </cfRule>
  </conditionalFormatting>
  <conditionalFormatting sqref="C80">
    <cfRule type="expression" dxfId="0" priority="1" stopIfTrue="1">
      <formula>$C80=TODAY()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Brebion</dc:creator>
  <cp:lastModifiedBy>Eric CHEVALIER</cp:lastModifiedBy>
  <cp:lastPrinted>2012-06-24T10:42:53Z</cp:lastPrinted>
  <dcterms:created xsi:type="dcterms:W3CDTF">2000-01-06T12:46:50Z</dcterms:created>
  <dcterms:modified xsi:type="dcterms:W3CDTF">2016-09-01T12:04:59Z</dcterms:modified>
</cp:coreProperties>
</file>