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0" yWindow="0" windowWidth="19200" windowHeight="11595"/>
  </bookViews>
  <sheets>
    <sheet name="Alain" sheetId="2" r:id="rId1"/>
  </sheets>
  <definedNames>
    <definedName name="_xlnm._FilterDatabase" localSheetId="0" hidden="1">Alain!$C$32:$G$88</definedName>
  </definedNames>
  <calcPr calcId="145621"/>
  <customWorkbookViews>
    <customWorkbookView name="H.POUTEAU - Affichage personnalisé" guid="{3E769640-7821-11D4-97FB-00609747E0DB}" mergeInterval="0" personalView="1" maximized="1" windowWidth="796" windowHeight="438" activeSheetId="1" showComments="commIndAndComment"/>
    <customWorkbookView name="POUTEAU - Affichage personnalisé" guid="{D8E4A9E8-7CE6-433B-B78A-B45FA417B60A}" mergeInterval="0" personalView="1" maximized="1" windowWidth="1020" windowHeight="605" activeSheetId="2"/>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130" i="2" l="1"/>
  <c r="G123" i="2" s="1"/>
  <c r="G116" i="2" s="1"/>
  <c r="D5" i="2" l="1"/>
  <c r="D6" i="2" s="1"/>
  <c r="D7" i="2" s="1"/>
  <c r="D8" i="2" s="1"/>
  <c r="D9" i="2" s="1"/>
  <c r="D10" i="2" s="1"/>
  <c r="D11" i="2" s="1"/>
  <c r="D12" i="2" s="1"/>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G109" i="2" l="1"/>
  <c r="G102" i="2" s="1"/>
  <c r="G95" i="2" s="1"/>
  <c r="G88" i="2" s="1"/>
  <c r="L55" i="2"/>
  <c r="M55" i="2" s="1"/>
  <c r="L56" i="2"/>
  <c r="M56" i="2" s="1"/>
  <c r="L54" i="2"/>
  <c r="M54" i="2" s="1"/>
  <c r="K57" i="2"/>
  <c r="L57" i="2" s="1"/>
  <c r="M57" i="2" s="1"/>
  <c r="K58" i="2" l="1"/>
  <c r="L58" i="2" l="1"/>
  <c r="M58" i="2" s="1"/>
  <c r="K59" i="2"/>
  <c r="L59" i="2" l="1"/>
  <c r="M59" i="2" s="1"/>
  <c r="K60" i="2"/>
  <c r="L60" i="2" l="1"/>
  <c r="M60" i="2" s="1"/>
  <c r="K61" i="2"/>
  <c r="L61" i="2" l="1"/>
  <c r="M61" i="2" s="1"/>
  <c r="K62" i="2"/>
  <c r="L62" i="2" l="1"/>
  <c r="M62" i="2" s="1"/>
  <c r="K63" i="2"/>
  <c r="L63" i="2" l="1"/>
  <c r="M63" i="2" s="1"/>
  <c r="K64" i="2"/>
  <c r="L64" i="2" l="1"/>
  <c r="M64" i="2" s="1"/>
  <c r="K65" i="2"/>
  <c r="L65" i="2" l="1"/>
  <c r="M65" i="2" s="1"/>
  <c r="G81" i="2"/>
  <c r="G74" i="2" s="1"/>
  <c r="G67" i="2" s="1"/>
  <c r="G60" i="2" s="1"/>
  <c r="G53" i="2" s="1"/>
  <c r="G46" i="2" l="1"/>
  <c r="G39" i="2" s="1"/>
  <c r="G32" i="2" s="1"/>
  <c r="G25" i="2" s="1"/>
  <c r="G18" i="2" s="1"/>
  <c r="G11" i="2" s="1"/>
  <c r="G4" i="2" s="1"/>
  <c r="D47" i="2"/>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D102" i="2" s="1"/>
  <c r="D103" i="2" s="1"/>
  <c r="D104" i="2" s="1"/>
  <c r="D105" i="2" s="1"/>
  <c r="D106" i="2" s="1"/>
  <c r="D107" i="2" s="1"/>
  <c r="D108" i="2" s="1"/>
  <c r="D109" i="2" s="1"/>
  <c r="D110" i="2" s="1"/>
  <c r="D111" i="2" s="1"/>
  <c r="D112" i="2" s="1"/>
  <c r="D113" i="2" s="1"/>
  <c r="D114" i="2" s="1"/>
  <c r="D115" i="2" s="1"/>
  <c r="D116" i="2" s="1"/>
  <c r="D117" i="2" s="1"/>
  <c r="D118" i="2" s="1"/>
  <c r="D119" i="2" s="1"/>
  <c r="D120" i="2" s="1"/>
  <c r="D121" i="2" s="1"/>
  <c r="D122" i="2" s="1"/>
  <c r="D123" i="2" s="1"/>
  <c r="D124" i="2" s="1"/>
  <c r="D125" i="2" s="1"/>
  <c r="D126" i="2" s="1"/>
  <c r="D127" i="2" s="1"/>
  <c r="D128" i="2" s="1"/>
  <c r="D129" i="2" s="1"/>
  <c r="D130" i="2" s="1"/>
  <c r="D131" i="2" s="1"/>
  <c r="D132" i="2" s="1"/>
  <c r="D133" i="2" s="1"/>
  <c r="D134" i="2" s="1"/>
  <c r="D135" i="2" l="1"/>
  <c r="D136" i="2" s="1"/>
  <c r="D137" i="2" s="1"/>
</calcChain>
</file>

<file path=xl/sharedStrings.xml><?xml version="1.0" encoding="utf-8"?>
<sst xmlns="http://schemas.openxmlformats.org/spreadsheetml/2006/main" count="277" uniqueCount="107">
  <si>
    <t>Mardi</t>
  </si>
  <si>
    <t>Mercredi</t>
  </si>
  <si>
    <t>Jeudi</t>
  </si>
  <si>
    <t>Samedi</t>
  </si>
  <si>
    <t>Dimanche</t>
  </si>
  <si>
    <t>Lundi</t>
  </si>
  <si>
    <t>Vendredi</t>
  </si>
  <si>
    <t>Periode spécifique</t>
  </si>
  <si>
    <t>Terminologie et Allures</t>
  </si>
  <si>
    <t>Relâchement</t>
  </si>
  <si>
    <t>Footing 1h00 + assouplissement</t>
  </si>
  <si>
    <t>Lac</t>
  </si>
  <si>
    <t>Nature/Route</t>
  </si>
  <si>
    <t>Route</t>
  </si>
  <si>
    <t>Route/Chemin</t>
  </si>
  <si>
    <t>Footing 30'</t>
  </si>
  <si>
    <t>Footing 1h15 + assouplissements</t>
  </si>
  <si>
    <t>Footing 1h00 + assouplissements</t>
  </si>
  <si>
    <t>Footing 30' + 30' endurance active (75% VMA) + 15' PPS + 15' footing</t>
  </si>
  <si>
    <t>Footing 45' + 15' PPS + assouplissement</t>
  </si>
  <si>
    <t>Footing 1h00 + Gainage + Assouplissements</t>
  </si>
  <si>
    <t>Footing 1h15 + Assouplissements</t>
  </si>
  <si>
    <t>Footing 1h00  + Gainage + Assouplissements</t>
  </si>
  <si>
    <t>Footing 30' + Endurance active 45' + assouplissements</t>
  </si>
  <si>
    <t>Footing 30' + endurance active 1h 00 + Assouplissements</t>
  </si>
  <si>
    <t>Footing 1h15 vallonné + Gainage + Assouplissements</t>
  </si>
  <si>
    <t xml:space="preserve">Allure spécifique(VS) : échauffement avec gammes 30' + (4x2000) à 80% VMA r: 2' + 15' retour au calme </t>
  </si>
  <si>
    <t xml:space="preserve">Allure spécifique(VS) : échauffement avec gammes 30' + (4000 + 3000 + 2000) à 80% VMA r: 2'30" + 15' retour au calme </t>
  </si>
  <si>
    <t>Footing 1h00 vallonné + 15 'PPS + Assouplissements</t>
  </si>
  <si>
    <t>Footing 30' + 2x10' allure marathon + 15' footing + gainage et assouplissements</t>
  </si>
  <si>
    <t>Echauffement avec gammes : 30' + (10 x 300 à 100% VMA r:50") + 10' footing</t>
  </si>
  <si>
    <t xml:space="preserve">Allure spécifique(VS) : échauffement avec gammes 30' + (4 x 3000 ) à 80% VMA r: 2'30" + 15' retour au calme </t>
  </si>
  <si>
    <t xml:space="preserve">Allure spécifique(VS) : échauffement avec gammes 30' + (3 x 2000) à 80% VMA r: 2'30"' + 15' retour au calme </t>
  </si>
  <si>
    <t>Footing 1h00 vallonné + assouplissements</t>
  </si>
  <si>
    <t>km/h</t>
  </si>
  <si>
    <t>min/km</t>
  </si>
  <si>
    <t>% VMA</t>
  </si>
  <si>
    <t>sortie longue de 2h00: Endurance fondamentale (70% VMA) 30' + 30' endurance active (75% VMA) +  3x 10' allure marathon r:2'+ 25' endurance fondamentale</t>
  </si>
  <si>
    <t>Endurance fondamentale (70%) 1h15 Vallonné</t>
  </si>
  <si>
    <r>
      <t xml:space="preserve">Des Cross au Marathon de Paris  jusqu'à GERARDMER
</t>
    </r>
    <r>
      <rPr>
        <sz val="14"/>
        <rFont val="Arial"/>
        <family val="2"/>
      </rPr>
      <t>(</t>
    </r>
    <r>
      <rPr>
        <sz val="12"/>
        <rFont val="Arial"/>
        <family val="2"/>
      </rPr>
      <t xml:space="preserve">Le mercredi et samedi ne sont pas pris en charge par le club,
certaines adaptations peuvent être mises en place en fonction de la forme physique et des </t>
    </r>
    <r>
      <rPr>
        <b/>
        <sz val="12"/>
        <rFont val="Arial"/>
        <family val="2"/>
      </rPr>
      <t xml:space="preserve">objectifs </t>
    </r>
    <r>
      <rPr>
        <sz val="12"/>
        <rFont val="Arial"/>
        <family val="2"/>
      </rPr>
      <t>)</t>
    </r>
  </si>
  <si>
    <t>Chemin</t>
  </si>
  <si>
    <t>Footing 1h00 valloné avec gainage et assouplissement</t>
  </si>
  <si>
    <t>CALCUL DES ALLURES</t>
  </si>
  <si>
    <t>Dhuis et Marne 17 km nature</t>
  </si>
  <si>
    <r>
      <t xml:space="preserve">Tacot briard 30 km </t>
    </r>
    <r>
      <rPr>
        <b/>
        <sz val="10"/>
        <rFont val="Arial"/>
        <family val="2"/>
      </rPr>
      <t>ou sortie nature 1h 15 dont 10x escaliers de la brosse</t>
    </r>
  </si>
  <si>
    <t>mail</t>
  </si>
  <si>
    <t>repos</t>
  </si>
  <si>
    <t>"JUS"</t>
  </si>
  <si>
    <t>SPE **</t>
  </si>
  <si>
    <t>RELACHEMENT</t>
  </si>
  <si>
    <t>SPE ***</t>
  </si>
  <si>
    <t>SPE *</t>
  </si>
  <si>
    <t>Footing 1h00 sur sol varié avec séance d'assouplissement / repos pour marathoniens</t>
  </si>
  <si>
    <t>Sortie 1h30: footing 30' + 30' de PPG la Brosse ou les Lacs + 30' footing valloné / repos pour les marathoniens</t>
  </si>
  <si>
    <t xml:space="preserve"> </t>
  </si>
  <si>
    <r>
      <rPr>
        <b/>
        <sz val="11"/>
        <color rgb="FFFF0000"/>
        <rFont val="Calibri"/>
        <family val="2"/>
        <scheme val="minor"/>
      </rPr>
      <t>Semi et 10 km de Savigny sur Orge</t>
    </r>
    <r>
      <rPr>
        <b/>
        <sz val="11"/>
        <rFont val="Calibri"/>
        <family val="2"/>
        <scheme val="minor"/>
      </rPr>
      <t xml:space="preserve">
 1ère partie vitesse marathon et la 2ème allure libre (Semi).
Sinon sortie longue de 2h00 avec les mêmes allures </t>
    </r>
  </si>
  <si>
    <r>
      <rPr>
        <b/>
        <sz val="11"/>
        <color rgb="FFFF0000"/>
        <rFont val="Calibri"/>
        <family val="2"/>
        <scheme val="minor"/>
      </rPr>
      <t xml:space="preserve">MARATHON DE PARIS </t>
    </r>
    <r>
      <rPr>
        <b/>
        <sz val="11"/>
        <rFont val="Calibri"/>
        <family val="2"/>
        <scheme val="minor"/>
      </rPr>
      <t xml:space="preserve">
ou
Sortie 1h30 Nature</t>
    </r>
  </si>
  <si>
    <r>
      <rPr>
        <b/>
        <sz val="11"/>
        <color rgb="FFFF0000"/>
        <rFont val="Calibri"/>
        <family val="2"/>
        <scheme val="minor"/>
      </rPr>
      <t>Trail du crève coeur 11 ou 25 km</t>
    </r>
    <r>
      <rPr>
        <b/>
        <sz val="11"/>
        <rFont val="Calibri"/>
        <family val="2"/>
        <scheme val="minor"/>
      </rPr>
      <t xml:space="preserve">
Sinon sortie nature les 7 bosses / footing 1h pour les marathoniens</t>
    </r>
  </si>
  <si>
    <t>Footing 30' + gammes + 30' la côte du lavoir : La moité en courant, l'autre moitié en marche rapide avec relance en haut tout en continuant 100 m sur le plat. Idem en descente. 15' retour au calme</t>
  </si>
  <si>
    <t>Echauffement avec gammes: 30' + 2x (200 + 300 + 400 + 500 + 400 + 300 + 200 à 95%VMA  r:40") R:2' + 10' footing</t>
  </si>
  <si>
    <t>Echauffement avec gammes: 30' + 3x (10 x 30"/30" à 100%VMA) R:2' + 10' footing</t>
  </si>
  <si>
    <t>Echauffement avec gammes: 30' + 2x (400 + 500 + 600 + 500 + 400 à 95%VMA  r:45") R:2' + 10' footing</t>
  </si>
  <si>
    <t>Echauffement avec gammes: 30' + 2 x (4 x 800 r: 1' à 95% VMA) R: 2'30"+ 10' footing</t>
  </si>
  <si>
    <t>RECUPERATION</t>
  </si>
  <si>
    <t>"TONTON RODOLPHE"     Sortie nature mode rando-course 18 ou 26 km                                                 (rando 11 km pour les accompagnateurs) suivie d'un pique-nique</t>
  </si>
  <si>
    <t>45mn de footing</t>
  </si>
  <si>
    <t>30 mn de footing ou repos</t>
  </si>
  <si>
    <t>30' footing + 3x 2000 allure 80% VMA + retour - Lacs centre Bussy</t>
  </si>
  <si>
    <t>Escaliers de l'étang de la Brosse, 30' footing + 2x 15' montée en courant lentement, accélération sur 50 m sur le plat en haut, récup' en descente. R 2'</t>
  </si>
  <si>
    <t>1h 15 footing nature</t>
  </si>
  <si>
    <t>Morin 18 km ou 20 km mode rando course. Sortie de 2h 30</t>
  </si>
  <si>
    <t>30' footing + 30 mn de "côte du charcutier", travail de la descente, récup en marche rapide à la montée + retour calme.</t>
  </si>
  <si>
    <t>footing 1h00 ou 1h 30 selon distance prévue au Tacot.  Vallée de la Brosse</t>
  </si>
  <si>
    <r>
      <rPr>
        <b/>
        <sz val="11"/>
        <rFont val="Calibri"/>
        <family val="2"/>
        <scheme val="minor"/>
      </rPr>
      <t xml:space="preserve">Sortie nature 1h15 footing ou 2h00 (pour les inscrits au 87 km de Geradmer)                            </t>
    </r>
    <r>
      <rPr>
        <b/>
        <sz val="11"/>
        <color rgb="FFFF0000"/>
        <rFont val="Calibri"/>
        <family val="2"/>
        <scheme val="minor"/>
      </rPr>
      <t xml:space="preserve">  ou 10 km de Sénart</t>
    </r>
  </si>
  <si>
    <t>30' footing + 20' d'exercices dans les escaliers du lac du RER (travail statique et dynamique) + 30' footing</t>
  </si>
  <si>
    <t>Chalifert, les 10 côtes (moins pour les court-Vosgiens) moitié en marchant, seconde partie en courant. Départ du bois de Chigny. Sortie de 2h45</t>
  </si>
  <si>
    <t>Sortie endurance 1h 15 sur les chemins de M&amp;G</t>
  </si>
  <si>
    <t>Escaliers de Lognes. Départ de Bussy, 35' footing + 2x 15' escaliers + 35' retour</t>
  </si>
  <si>
    <t>Fontainebleau Massif des 3 pignons : "les 25 bosses". Plusieurs parcours proposés en fonction des objectifs et de la vitesse. Départ de Bussy tôt (7h 00) retour vers 13h 00 - 13h 30 pour les 25 bosses "prolongées"</t>
  </si>
  <si>
    <t>30' footing + 6x 1000 à 80% VMA R 1'30 + retour</t>
  </si>
  <si>
    <t>Escaliers de Lognes. Départ de Bussy, 35' footing + 3x 15' escaliers + 35' retour</t>
  </si>
  <si>
    <t>30' footing + 3x 3000 à 80% VMA + retour - Lacs centre Bussy</t>
  </si>
  <si>
    <t>Sortie nature "Vallée du Morin" 18, 20 ou 23 km. Sortie de 3h00</t>
  </si>
  <si>
    <t>Escaliers de Lognes. Départ de Bussy, 35' footing + 2x 20' escaliers R active 5' + 35' retour. Attention, retour sur Bussy à 20h 45. Ou départ plus tôt, ou rdv sur place …</t>
  </si>
  <si>
    <t>1h00 de footing endurance  ou repos</t>
  </si>
  <si>
    <t>Marathon Marne et Gondoire                                                                                                                   en relais 2x 21 ou 3x 14 allure marathon (pas plus vite !)</t>
  </si>
  <si>
    <t>30' de footing + 30' de "côte du charcutier" en courant ou en marche rapide, récup en descente</t>
  </si>
  <si>
    <t>Les Vallières 2h 15 dont 1h de côtes en courant ou en marche rapide, descente en courant</t>
  </si>
  <si>
    <t>45' de footing + 10 x 30-30 + 20' footing</t>
  </si>
  <si>
    <t>30' footing + 10x 200 m à 100 % VMA  r 45" + 20' footing</t>
  </si>
  <si>
    <t>Sortie longue de 1h45: Endurance fondamentale (70% VMA) 45' + 30' endurance active (75% VMA) + 10 lignes droites bas du Lavoir + 20' endurance fondamentale</t>
  </si>
  <si>
    <t>30' footing + 5x 1000 à 80% VMA  r 1'30 + retour. Autour du lac "temple bouddhiste"</t>
  </si>
  <si>
    <t>Rentilly par chemins M&amp;G - 45' footing + sur place 20' de fartlek ludique sous forme de 1'-1' + 30' retour</t>
  </si>
  <si>
    <t>45' footing + 15' fartlek parc de Rentilly + retour</t>
  </si>
  <si>
    <t>30' footing + 2x 15 mn (courts Vosgiens) ou 2x 20 mn (longs Vosgiens) allure Semi + 10' retour au calme</t>
  </si>
  <si>
    <t>Footing 1h avec lignes droites + Assouplissements / Footing 45' pour marathoniens</t>
  </si>
  <si>
    <t>Footing 1h valloné + gainage et assouplissements / Footing 30' pour marathoniens</t>
  </si>
  <si>
    <r>
      <t xml:space="preserve"> </t>
    </r>
    <r>
      <rPr>
        <b/>
        <sz val="11"/>
        <color rgb="FFFF0000"/>
        <rFont val="Calibri"/>
        <family val="2"/>
        <scheme val="minor"/>
      </rPr>
      <t>15 km ESBLY</t>
    </r>
    <r>
      <rPr>
        <b/>
        <sz val="11"/>
        <rFont val="Calibri"/>
        <family val="2"/>
        <scheme val="minor"/>
      </rPr>
      <t xml:space="preserve">
 Sinon sortie longue de 2h15  Endurance fondamentale (70% VMA) 30' + 30' endurance active (75% VMA) +  1h00 valloné'+ 15' endurance fondamentale</t>
    </r>
  </si>
  <si>
    <t>sortie longue de 2h 45: Endurance fondamentale (70% VMA) 1h00 + 45' endurance active (75% VMA) + 30' terrain valloné (allure libre) + 30' endurance fondamentale</t>
  </si>
  <si>
    <t>Endurance active 1h 15 valloné + Gainage + Assouplissements</t>
  </si>
  <si>
    <t>Echauffement avec gammes: 30' + 2 x (10 x 200 à 100 % VMA r:35") R:2' + 10' footing</t>
  </si>
  <si>
    <t xml:space="preserve">Allure spécifique(VS): échauffement avec gammes 30' + (10000 + 5000 ) à 80% VMA r: 5' + 15' retour au calme </t>
  </si>
  <si>
    <t>Sortie longue de 2h 15: Endurance fondamentale (70% VMA) 1h00 + 45' endurance active (75% VMA) + 30' endurance fondamentale</t>
  </si>
  <si>
    <t>Sortie longue de 1h 30: Endurance fondamentale (70% VMA) 1h15 + 15' allure marathon</t>
  </si>
  <si>
    <t>GERARDMER 27, 55 ou 87 km</t>
  </si>
  <si>
    <t>Entrez votre VMA</t>
  </si>
  <si>
    <t>Allure spécifique (VS): échauffement avec gammes 30' + (3 x 4000 ) à 80% VMA      r: 3' + 15' retour au calme                                                                                                                                             ou TEST VMA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</si>
</sst>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mm"/>
    <numFmt numFmtId="165" formatCode="0.0"/>
    <numFmt numFmtId="167" formatCode="[$-40C]d\ mmmm\ yyyy;@"/>
  </numFmts>
  <fonts count="15" x14ac:knownFonts="1">
    <font>
      <sz val="10"/>
      <name val="Arial"/>
    </font>
    <font>
      <sz val="10"/>
      <name val="Arial"/>
      <family val="2"/>
    </font>
    <font>
      <b/>
      <sz val="12"/>
      <name val="Arial"/>
      <family val="2"/>
    </font>
    <font>
      <b/>
      <sz val="11"/>
      <color rgb="FF3F3F3F"/>
      <name val="Calibri"/>
      <family val="2"/>
      <scheme val="minor"/>
    </font>
    <font>
      <b/>
      <sz val="11"/>
      <color rgb="FFFF0000"/>
      <name val="Calibri"/>
      <family val="2"/>
      <scheme val="minor"/>
    </font>
    <font>
      <b/>
      <sz val="14"/>
      <name val="Arial"/>
      <family val="2"/>
    </font>
    <font>
      <sz val="10"/>
      <name val="Calibri"/>
      <family val="2"/>
    </font>
    <font>
      <b/>
      <sz val="11"/>
      <name val="Calibri"/>
      <family val="2"/>
      <scheme val="minor"/>
    </font>
    <font>
      <sz val="14"/>
      <name val="Arial"/>
      <family val="2"/>
    </font>
    <font>
      <sz val="12"/>
      <name val="Arial"/>
      <family val="2"/>
    </font>
    <font>
      <b/>
      <sz val="10"/>
      <name val="Arial"/>
      <family val="2"/>
    </font>
    <font>
      <b/>
      <sz val="13"/>
      <color theme="3"/>
      <name val="Calibri"/>
      <family val="2"/>
      <scheme val="minor"/>
    </font>
    <font>
      <sz val="11"/>
      <color rgb="FF3F3F76"/>
      <name val="Calibri"/>
      <family val="2"/>
      <scheme val="minor"/>
    </font>
    <font>
      <b/>
      <sz val="10"/>
      <color rgb="FFFF0000"/>
      <name val="Arial"/>
      <family val="2"/>
    </font>
    <font>
      <b/>
      <sz val="14"/>
      <color rgb="FFFF0000"/>
      <name val="Calibri"/>
      <family val="2"/>
      <scheme val="minor"/>
    </font>
  </fonts>
  <fills count="18">
    <fill>
      <patternFill patternType="none"/>
    </fill>
    <fill>
      <patternFill patternType="gray125"/>
    </fill>
    <fill>
      <patternFill patternType="solid">
        <fgColor rgb="FFF2F2F2"/>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11"/>
        <bgColor indexed="64"/>
      </patternFill>
    </fill>
    <fill>
      <patternFill patternType="solid">
        <fgColor rgb="FFFFCC99"/>
      </patternFill>
    </fill>
    <fill>
      <patternFill patternType="solid">
        <fgColor rgb="FFDDDDDD"/>
        <bgColor indexed="64"/>
      </patternFill>
    </fill>
    <fill>
      <patternFill patternType="solid">
        <fgColor rgb="FFFFFF00"/>
        <bgColor indexed="64"/>
      </patternFill>
    </fill>
    <fill>
      <patternFill patternType="solid">
        <fgColor theme="3" tint="0.79998168889431442"/>
        <bgColor indexed="64"/>
      </patternFill>
    </fill>
    <fill>
      <patternFill patternType="solid">
        <fgColor theme="3" tint="0.39997558519241921"/>
        <bgColor indexed="64"/>
      </patternFill>
    </fill>
  </fills>
  <borders count="30">
    <border>
      <left/>
      <right/>
      <top/>
      <bottom/>
      <diagonal/>
    </border>
    <border>
      <left style="thin">
        <color rgb="FF3F3F3F"/>
      </left>
      <right style="thin">
        <color rgb="FF3F3F3F"/>
      </right>
      <top style="thin">
        <color rgb="FF3F3F3F"/>
      </top>
      <bottom style="thin">
        <color rgb="FF3F3F3F"/>
      </bottom>
      <diagonal/>
    </border>
    <border>
      <left/>
      <right style="thin">
        <color rgb="FF3F3F3F"/>
      </right>
      <top/>
      <bottom/>
      <diagonal/>
    </border>
    <border>
      <left/>
      <right/>
      <top style="thin">
        <color indexed="64"/>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diagonal/>
    </border>
    <border>
      <left/>
      <right style="thin">
        <color rgb="FF3F3F3F"/>
      </right>
      <top/>
      <bottom style="thin">
        <color rgb="FF3F3F3F"/>
      </bottom>
      <diagonal/>
    </border>
    <border>
      <left style="thin">
        <color rgb="FF3F3F3F"/>
      </left>
      <right/>
      <top style="thin">
        <color rgb="FF3F3F3F"/>
      </top>
      <bottom/>
      <diagonal/>
    </border>
    <border>
      <left style="thin">
        <color rgb="FF3F3F3F"/>
      </left>
      <right/>
      <top/>
      <bottom style="thin">
        <color rgb="FF3F3F3F"/>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rgb="FF3F3F3F"/>
      </right>
      <top style="thin">
        <color rgb="FF3F3F3F"/>
      </top>
      <bottom style="thin">
        <color rgb="FF3F3F3F"/>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3F3F3F"/>
      </right>
      <top/>
      <bottom/>
      <diagonal/>
    </border>
    <border>
      <left style="thin">
        <color rgb="FF3F3F3F"/>
      </left>
      <right style="thin">
        <color indexed="64"/>
      </right>
      <top/>
      <bottom/>
      <diagonal/>
    </border>
    <border>
      <left style="thin">
        <color indexed="64"/>
      </left>
      <right style="thin">
        <color rgb="FF3F3F3F"/>
      </right>
      <top/>
      <bottom style="thin">
        <color indexed="64"/>
      </bottom>
      <diagonal/>
    </border>
    <border>
      <left style="thin">
        <color rgb="FF3F3F3F"/>
      </left>
      <right style="thin">
        <color indexed="64"/>
      </right>
      <top/>
      <bottom style="thin">
        <color indexed="64"/>
      </bottom>
      <diagonal/>
    </border>
    <border>
      <left style="thin">
        <color rgb="FF3F3F3F"/>
      </left>
      <right style="thin">
        <color rgb="FF3F3F3F"/>
      </right>
      <top/>
      <bottom style="thin">
        <color rgb="FF3F3F3F"/>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rgb="FF3F3F3F"/>
      </right>
      <top style="thin">
        <color rgb="FF3F3F3F"/>
      </top>
      <bottom/>
      <diagonal/>
    </border>
    <border>
      <left style="thin">
        <color indexed="64"/>
      </left>
      <right/>
      <top/>
      <bottom/>
      <diagonal/>
    </border>
    <border>
      <left/>
      <right style="thin">
        <color indexed="64"/>
      </right>
      <top/>
      <bottom/>
      <diagonal/>
    </border>
  </borders>
  <cellStyleXfs count="4">
    <xf numFmtId="0" fontId="0" fillId="0" borderId="0"/>
    <xf numFmtId="0" fontId="3" fillId="2" borderId="1" applyNumberFormat="0" applyAlignment="0" applyProtection="0"/>
    <xf numFmtId="0" fontId="11" fillId="0" borderId="4" applyNumberFormat="0" applyFill="0" applyAlignment="0" applyProtection="0"/>
    <xf numFmtId="0" fontId="12" fillId="13" borderId="5" applyNumberFormat="0" applyAlignment="0" applyProtection="0"/>
  </cellStyleXfs>
  <cellXfs count="137">
    <xf numFmtId="0" fontId="0" fillId="0" borderId="0" xfId="0"/>
    <xf numFmtId="164" fontId="0" fillId="0" borderId="0" xfId="0" applyNumberFormat="1" applyAlignment="1">
      <alignment vertical="center"/>
    </xf>
    <xf numFmtId="0" fontId="0" fillId="0" borderId="0" xfId="0" applyAlignment="1">
      <alignment vertical="center"/>
    </xf>
    <xf numFmtId="0" fontId="3" fillId="8" borderId="1" xfId="1" applyFill="1" applyAlignment="1">
      <alignment horizontal="center" vertical="center"/>
    </xf>
    <xf numFmtId="0" fontId="3" fillId="8" borderId="1" xfId="1" applyFill="1" applyAlignment="1">
      <alignment vertical="center" wrapText="1"/>
    </xf>
    <xf numFmtId="0" fontId="1" fillId="0" borderId="0" xfId="0" applyFont="1" applyAlignment="1">
      <alignment vertical="center"/>
    </xf>
    <xf numFmtId="0" fontId="0" fillId="0" borderId="0" xfId="0" applyAlignment="1">
      <alignment vertical="center" wrapText="1"/>
    </xf>
    <xf numFmtId="0" fontId="1" fillId="0" borderId="0" xfId="0" applyFont="1" applyAlignment="1">
      <alignment horizontal="center" vertical="center"/>
    </xf>
    <xf numFmtId="0" fontId="6" fillId="0" borderId="0" xfId="0" applyFont="1" applyAlignment="1">
      <alignment vertical="center"/>
    </xf>
    <xf numFmtId="0" fontId="4" fillId="8" borderId="1" xfId="1" applyFont="1" applyFill="1" applyAlignment="1">
      <alignment horizontal="center" vertical="center" wrapText="1"/>
    </xf>
    <xf numFmtId="0" fontId="7" fillId="8" borderId="1" xfId="1" applyFont="1" applyFill="1" applyAlignment="1">
      <alignment horizontal="center" vertical="center" wrapText="1"/>
    </xf>
    <xf numFmtId="0" fontId="4" fillId="3" borderId="1" xfId="1" applyFont="1" applyFill="1" applyAlignment="1">
      <alignment horizontal="center" vertical="center"/>
    </xf>
    <xf numFmtId="0" fontId="7" fillId="2" borderId="1" xfId="1" applyFont="1" applyAlignment="1">
      <alignment vertical="center"/>
    </xf>
    <xf numFmtId="0" fontId="7" fillId="3" borderId="1" xfId="1" applyFont="1" applyFill="1" applyAlignment="1">
      <alignment horizontal="center" vertical="center" wrapText="1"/>
    </xf>
    <xf numFmtId="0" fontId="7" fillId="8" borderId="1" xfId="1" applyFont="1" applyFill="1" applyAlignment="1">
      <alignment horizontal="center" vertical="center"/>
    </xf>
    <xf numFmtId="0" fontId="0" fillId="0" borderId="0" xfId="0" applyFill="1" applyAlignment="1">
      <alignment vertical="center"/>
    </xf>
    <xf numFmtId="0" fontId="1" fillId="0" borderId="0" xfId="0" applyFont="1" applyAlignment="1">
      <alignment vertical="center" wrapText="1"/>
    </xf>
    <xf numFmtId="0" fontId="7" fillId="2" borderId="1" xfId="1" applyFont="1" applyAlignment="1">
      <alignment horizontal="center" vertical="center"/>
    </xf>
    <xf numFmtId="0" fontId="7" fillId="2" borderId="1" xfId="1" applyFont="1" applyAlignment="1">
      <alignment vertical="center" wrapText="1"/>
    </xf>
    <xf numFmtId="0" fontId="7" fillId="2" borderId="1" xfId="1" applyFont="1" applyAlignment="1">
      <alignment horizontal="center" vertical="center" wrapText="1"/>
    </xf>
    <xf numFmtId="0" fontId="7" fillId="8" borderId="1" xfId="1" applyFont="1" applyFill="1" applyAlignment="1">
      <alignment vertical="center" wrapText="1"/>
    </xf>
    <xf numFmtId="0" fontId="7" fillId="3" borderId="1" xfId="1" applyFont="1" applyFill="1" applyAlignment="1">
      <alignment horizontal="center" vertical="center"/>
    </xf>
    <xf numFmtId="0" fontId="7" fillId="14" borderId="1" xfId="1" applyFont="1" applyFill="1" applyAlignment="1">
      <alignment vertical="center" wrapText="1"/>
    </xf>
    <xf numFmtId="0" fontId="7" fillId="14" borderId="1" xfId="1" applyFont="1" applyFill="1" applyAlignment="1">
      <alignment horizontal="center" vertical="center" wrapText="1"/>
    </xf>
    <xf numFmtId="0" fontId="7" fillId="8" borderId="1" xfId="1" applyFont="1" applyFill="1" applyAlignment="1">
      <alignment vertical="center"/>
    </xf>
    <xf numFmtId="0" fontId="7" fillId="14" borderId="1" xfId="1" applyFont="1" applyFill="1" applyAlignment="1">
      <alignment vertical="center"/>
    </xf>
    <xf numFmtId="0" fontId="7" fillId="14" borderId="1" xfId="1" applyFont="1" applyFill="1" applyAlignment="1">
      <alignment horizontal="center" vertical="center"/>
    </xf>
    <xf numFmtId="0" fontId="7" fillId="2" borderId="6" xfId="1" applyFont="1" applyBorder="1" applyAlignment="1">
      <alignment horizontal="center" vertical="center"/>
    </xf>
    <xf numFmtId="0" fontId="7" fillId="2" borderId="6" xfId="1" applyFont="1" applyBorder="1" applyAlignment="1">
      <alignment vertical="center"/>
    </xf>
    <xf numFmtId="0" fontId="4" fillId="3" borderId="3" xfId="1" applyFont="1" applyFill="1" applyBorder="1" applyAlignment="1">
      <alignment horizontal="center" vertical="center"/>
    </xf>
    <xf numFmtId="0" fontId="4" fillId="3" borderId="10" xfId="1" applyFont="1" applyFill="1" applyBorder="1" applyAlignment="1">
      <alignment horizontal="center" vertical="center"/>
    </xf>
    <xf numFmtId="0" fontId="4" fillId="3" borderId="12" xfId="1" applyFont="1" applyFill="1" applyBorder="1" applyAlignment="1">
      <alignment horizontal="center" vertical="center"/>
    </xf>
    <xf numFmtId="0" fontId="4" fillId="3" borderId="13" xfId="1" applyFont="1" applyFill="1" applyBorder="1" applyAlignment="1">
      <alignment horizontal="center" vertical="center"/>
    </xf>
    <xf numFmtId="167" fontId="7" fillId="8" borderId="1" xfId="1" applyNumberFormat="1" applyFont="1" applyFill="1" applyAlignment="1">
      <alignment horizontal="center" vertical="center"/>
    </xf>
    <xf numFmtId="167" fontId="7" fillId="2" borderId="1" xfId="1" applyNumberFormat="1" applyFont="1" applyAlignment="1">
      <alignment horizontal="center" vertical="center"/>
    </xf>
    <xf numFmtId="167" fontId="7" fillId="2" borderId="1" xfId="1" applyNumberFormat="1" applyFont="1" applyAlignment="1">
      <alignment horizontal="center" vertical="center" wrapText="1"/>
    </xf>
    <xf numFmtId="167" fontId="7" fillId="3" borderId="1" xfId="1" applyNumberFormat="1" applyFont="1" applyFill="1" applyAlignment="1">
      <alignment horizontal="center" vertical="center" wrapText="1"/>
    </xf>
    <xf numFmtId="167" fontId="7" fillId="14" borderId="1" xfId="1" applyNumberFormat="1" applyFont="1" applyFill="1" applyAlignment="1">
      <alignment horizontal="center" vertical="center" wrapText="1"/>
    </xf>
    <xf numFmtId="167" fontId="7" fillId="14" borderId="1" xfId="1" applyNumberFormat="1" applyFont="1" applyFill="1" applyAlignment="1">
      <alignment horizontal="center" vertical="center"/>
    </xf>
    <xf numFmtId="167" fontId="7" fillId="3" borderId="1" xfId="1" applyNumberFormat="1" applyFont="1" applyFill="1" applyAlignment="1">
      <alignment horizontal="center" vertical="center"/>
    </xf>
    <xf numFmtId="167" fontId="0" fillId="0" borderId="0" xfId="0" applyNumberFormat="1" applyAlignment="1">
      <alignment horizontal="center" vertical="center"/>
    </xf>
    <xf numFmtId="0" fontId="7" fillId="2" borderId="1" xfId="1" applyFont="1" applyAlignment="1">
      <alignment horizontal="left" vertical="center"/>
    </xf>
    <xf numFmtId="0" fontId="13" fillId="8" borderId="0" xfId="0" applyFont="1" applyFill="1" applyAlignment="1">
      <alignment horizontal="center" vertical="center" wrapText="1"/>
    </xf>
    <xf numFmtId="0" fontId="7" fillId="8" borderId="1" xfId="1" applyFont="1" applyFill="1" applyAlignment="1">
      <alignment horizontal="left" vertical="center" wrapText="1"/>
    </xf>
    <xf numFmtId="0" fontId="7" fillId="3" borderId="14" xfId="1" applyFont="1" applyFill="1" applyBorder="1" applyAlignment="1">
      <alignment horizontal="center" vertical="center"/>
    </xf>
    <xf numFmtId="0" fontId="3" fillId="0" borderId="15" xfId="1" applyFill="1" applyBorder="1" applyAlignment="1">
      <alignment horizontal="center" vertical="center"/>
    </xf>
    <xf numFmtId="0" fontId="3" fillId="0" borderId="11" xfId="1" applyFill="1" applyBorder="1" applyAlignment="1">
      <alignment horizontal="center" vertical="center"/>
    </xf>
    <xf numFmtId="164" fontId="7" fillId="8" borderId="14" xfId="1" applyNumberFormat="1" applyFont="1" applyFill="1" applyBorder="1" applyAlignment="1">
      <alignment vertical="center"/>
    </xf>
    <xf numFmtId="164" fontId="7" fillId="2" borderId="14" xfId="1" applyNumberFormat="1" applyFont="1" applyBorder="1" applyAlignment="1">
      <alignment vertical="center"/>
    </xf>
    <xf numFmtId="164" fontId="7" fillId="2" borderId="14" xfId="1" applyNumberFormat="1" applyFont="1" applyBorder="1" applyAlignment="1">
      <alignment vertical="center" wrapText="1"/>
    </xf>
    <xf numFmtId="0" fontId="7" fillId="8" borderId="14" xfId="1" applyFont="1" applyFill="1" applyBorder="1" applyAlignment="1">
      <alignment vertical="center" wrapText="1"/>
    </xf>
    <xf numFmtId="164" fontId="7" fillId="14" borderId="14" xfId="1" applyNumberFormat="1" applyFont="1" applyFill="1" applyBorder="1" applyAlignment="1">
      <alignment vertical="center" wrapText="1"/>
    </xf>
    <xf numFmtId="164" fontId="7" fillId="14" borderId="14" xfId="1" applyNumberFormat="1" applyFont="1" applyFill="1" applyBorder="1" applyAlignment="1">
      <alignment vertical="center"/>
    </xf>
    <xf numFmtId="164" fontId="7" fillId="8" borderId="7" xfId="1" applyNumberFormat="1" applyFont="1" applyFill="1" applyBorder="1" applyAlignment="1">
      <alignment vertical="center"/>
    </xf>
    <xf numFmtId="167" fontId="7" fillId="8" borderId="23" xfId="1" applyNumberFormat="1" applyFont="1" applyFill="1" applyBorder="1" applyAlignment="1">
      <alignment horizontal="center" vertical="center"/>
    </xf>
    <xf numFmtId="0" fontId="7" fillId="8" borderId="23" xfId="1" applyFont="1" applyFill="1" applyBorder="1" applyAlignment="1">
      <alignment horizontal="center" vertical="center" wrapText="1"/>
    </xf>
    <xf numFmtId="0" fontId="7" fillId="8" borderId="23" xfId="1" applyFont="1" applyFill="1" applyBorder="1" applyAlignment="1">
      <alignment horizontal="center" vertical="center"/>
    </xf>
    <xf numFmtId="0" fontId="0" fillId="4" borderId="24" xfId="0" applyFill="1" applyBorder="1" applyAlignment="1">
      <alignment vertical="center"/>
    </xf>
    <xf numFmtId="0" fontId="0" fillId="4" borderId="3" xfId="0" applyFill="1" applyBorder="1" applyAlignment="1">
      <alignment vertical="center"/>
    </xf>
    <xf numFmtId="0" fontId="0" fillId="4" borderId="25" xfId="0" applyFill="1" applyBorder="1" applyAlignment="1">
      <alignment vertical="center"/>
    </xf>
    <xf numFmtId="0" fontId="0" fillId="4" borderId="10" xfId="0" applyFill="1" applyBorder="1" applyAlignment="1">
      <alignment vertical="center"/>
    </xf>
    <xf numFmtId="0" fontId="5" fillId="7" borderId="0" xfId="0" applyFont="1" applyFill="1" applyAlignment="1">
      <alignment horizontal="center" vertical="center"/>
    </xf>
    <xf numFmtId="0" fontId="0" fillId="7" borderId="0" xfId="0" applyFill="1" applyAlignment="1">
      <alignment horizontal="center" vertical="center"/>
    </xf>
    <xf numFmtId="0" fontId="4" fillId="3" borderId="2" xfId="1" applyFont="1" applyFill="1" applyBorder="1" applyAlignment="1">
      <alignment horizontal="center" vertical="center"/>
    </xf>
    <xf numFmtId="0" fontId="4" fillId="3" borderId="7" xfId="1" applyFont="1" applyFill="1" applyBorder="1" applyAlignment="1">
      <alignment horizontal="center" vertical="center"/>
    </xf>
    <xf numFmtId="0" fontId="2" fillId="5" borderId="16" xfId="0" applyFont="1" applyFill="1" applyBorder="1" applyAlignment="1">
      <alignment horizontal="center" vertical="center" textRotation="90"/>
    </xf>
    <xf numFmtId="0" fontId="2" fillId="5" borderId="17" xfId="0" applyFont="1" applyFill="1" applyBorder="1" applyAlignment="1">
      <alignment horizontal="center" vertical="center" textRotation="90"/>
    </xf>
    <xf numFmtId="0" fontId="2" fillId="5" borderId="18" xfId="0" applyFont="1" applyFill="1" applyBorder="1" applyAlignment="1">
      <alignment horizontal="center" vertical="center" textRotation="90"/>
    </xf>
    <xf numFmtId="0" fontId="2" fillId="17" borderId="16" xfId="0" applyFont="1" applyFill="1" applyBorder="1" applyAlignment="1">
      <alignment horizontal="center" vertical="center" textRotation="90"/>
    </xf>
    <xf numFmtId="0" fontId="2" fillId="17" borderId="17" xfId="0" applyFont="1" applyFill="1" applyBorder="1" applyAlignment="1">
      <alignment horizontal="center" vertical="center" textRotation="90"/>
    </xf>
    <xf numFmtId="0" fontId="2" fillId="17" borderId="18" xfId="0" applyFont="1" applyFill="1" applyBorder="1" applyAlignment="1">
      <alignment horizontal="center" vertical="center" textRotation="90"/>
    </xf>
    <xf numFmtId="0" fontId="2" fillId="3" borderId="16" xfId="0" applyFont="1" applyFill="1" applyBorder="1" applyAlignment="1">
      <alignment horizontal="center" vertical="center" textRotation="90"/>
    </xf>
    <xf numFmtId="0" fontId="2" fillId="3" borderId="17" xfId="0" applyFont="1" applyFill="1" applyBorder="1" applyAlignment="1">
      <alignment horizontal="center" vertical="center" textRotation="90"/>
    </xf>
    <xf numFmtId="0" fontId="2" fillId="3" borderId="18" xfId="0" applyFont="1" applyFill="1" applyBorder="1" applyAlignment="1">
      <alignment horizontal="center" vertical="center" textRotation="90"/>
    </xf>
    <xf numFmtId="164" fontId="3" fillId="16" borderId="16" xfId="1" applyNumberFormat="1" applyFill="1" applyBorder="1" applyAlignment="1">
      <alignment horizontal="center" vertical="center" textRotation="90"/>
    </xf>
    <xf numFmtId="164" fontId="3" fillId="16" borderId="17" xfId="1" applyNumberFormat="1" applyFill="1" applyBorder="1" applyAlignment="1">
      <alignment horizontal="center" vertical="center" textRotation="90"/>
    </xf>
    <xf numFmtId="164" fontId="3" fillId="16" borderId="18" xfId="1" applyNumberFormat="1" applyFill="1" applyBorder="1" applyAlignment="1">
      <alignment horizontal="center" vertical="center" textRotation="90"/>
    </xf>
    <xf numFmtId="0" fontId="2" fillId="6" borderId="16" xfId="0" applyFont="1" applyFill="1" applyBorder="1" applyAlignment="1">
      <alignment horizontal="center" vertical="center" textRotation="90"/>
    </xf>
    <xf numFmtId="0" fontId="2" fillId="6" borderId="17" xfId="0" applyFont="1" applyFill="1" applyBorder="1" applyAlignment="1">
      <alignment horizontal="center" vertical="center" textRotation="90"/>
    </xf>
    <xf numFmtId="0" fontId="2" fillId="6" borderId="18" xfId="0" applyFont="1" applyFill="1" applyBorder="1" applyAlignment="1">
      <alignment horizontal="center" vertical="center" textRotation="90"/>
    </xf>
    <xf numFmtId="0" fontId="2" fillId="15" borderId="16" xfId="0" applyFont="1" applyFill="1" applyBorder="1" applyAlignment="1">
      <alignment horizontal="center" vertical="center" textRotation="90"/>
    </xf>
    <xf numFmtId="0" fontId="2" fillId="15" borderId="17" xfId="0" applyFont="1" applyFill="1" applyBorder="1" applyAlignment="1">
      <alignment horizontal="center" vertical="center" textRotation="90"/>
    </xf>
    <xf numFmtId="0" fontId="2" fillId="15" borderId="18" xfId="0" applyFont="1" applyFill="1" applyBorder="1" applyAlignment="1">
      <alignment horizontal="center" vertical="center" textRotation="90"/>
    </xf>
    <xf numFmtId="164" fontId="5" fillId="4" borderId="3" xfId="0" applyNumberFormat="1" applyFont="1" applyFill="1" applyBorder="1" applyAlignment="1">
      <alignment horizontal="center" vertical="center" wrapText="1"/>
    </xf>
    <xf numFmtId="164" fontId="5" fillId="4" borderId="3"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4" borderId="10" xfId="0" applyNumberFormat="1" applyFont="1" applyFill="1" applyBorder="1" applyAlignment="1">
      <alignment horizontal="center" vertical="center"/>
    </xf>
    <xf numFmtId="164" fontId="5" fillId="4" borderId="13" xfId="0" applyNumberFormat="1" applyFont="1" applyFill="1" applyBorder="1" applyAlignment="1">
      <alignment horizontal="center" vertical="center"/>
    </xf>
    <xf numFmtId="0" fontId="2" fillId="5" borderId="19" xfId="0" applyFont="1" applyFill="1" applyBorder="1" applyAlignment="1">
      <alignment horizontal="center" vertical="center" textRotation="90"/>
    </xf>
    <xf numFmtId="0" fontId="0" fillId="0" borderId="19" xfId="0" applyBorder="1" applyAlignment="1">
      <alignment horizontal="center" vertical="center" textRotation="90"/>
    </xf>
    <xf numFmtId="0" fontId="0" fillId="0" borderId="21" xfId="0" applyBorder="1" applyAlignment="1">
      <alignment horizontal="center" vertical="center" textRotation="90"/>
    </xf>
    <xf numFmtId="0" fontId="14" fillId="3" borderId="8" xfId="1" applyFont="1" applyFill="1" applyBorder="1" applyAlignment="1">
      <alignment horizontal="center" vertical="center" wrapText="1"/>
    </xf>
    <xf numFmtId="0" fontId="14" fillId="3" borderId="9" xfId="1" applyFont="1" applyFill="1" applyBorder="1" applyAlignment="1">
      <alignment horizontal="center" vertical="center" wrapText="1"/>
    </xf>
    <xf numFmtId="164" fontId="7" fillId="2" borderId="27" xfId="1" applyNumberFormat="1" applyFont="1" applyBorder="1" applyAlignment="1">
      <alignment vertical="center"/>
    </xf>
    <xf numFmtId="167" fontId="7" fillId="2" borderId="6" xfId="1" applyNumberFormat="1" applyFont="1" applyBorder="1" applyAlignment="1">
      <alignment horizontal="center" vertical="center"/>
    </xf>
    <xf numFmtId="0" fontId="7" fillId="2" borderId="6" xfId="1" applyFont="1" applyBorder="1" applyAlignment="1">
      <alignment vertical="center" wrapText="1"/>
    </xf>
    <xf numFmtId="164" fontId="7" fillId="2" borderId="26" xfId="1" applyNumberFormat="1" applyFont="1" applyBorder="1" applyAlignment="1">
      <alignment vertical="center"/>
    </xf>
    <xf numFmtId="167" fontId="7" fillId="2" borderId="26" xfId="1" applyNumberFormat="1" applyFont="1" applyBorder="1" applyAlignment="1">
      <alignment horizontal="center" vertical="center"/>
    </xf>
    <xf numFmtId="0" fontId="7" fillId="2" borderId="26" xfId="1" applyFont="1" applyBorder="1" applyAlignment="1">
      <alignment vertical="center" wrapText="1"/>
    </xf>
    <xf numFmtId="0" fontId="7" fillId="2" borderId="26" xfId="1" applyFont="1" applyBorder="1" applyAlignment="1">
      <alignment horizontal="center" vertical="center"/>
    </xf>
    <xf numFmtId="0" fontId="7" fillId="2" borderId="26" xfId="1" applyFont="1" applyBorder="1" applyAlignment="1">
      <alignment vertical="center"/>
    </xf>
    <xf numFmtId="164" fontId="7" fillId="2" borderId="7" xfId="1" applyNumberFormat="1" applyFont="1" applyBorder="1" applyAlignment="1">
      <alignment vertical="center"/>
    </xf>
    <xf numFmtId="167" fontId="7" fillId="2" borderId="23" xfId="1" applyNumberFormat="1" applyFont="1" applyBorder="1" applyAlignment="1">
      <alignment horizontal="center" vertical="center"/>
    </xf>
    <xf numFmtId="0" fontId="7" fillId="2" borderId="23" xfId="1" applyFont="1" applyBorder="1" applyAlignment="1">
      <alignment vertical="center" wrapText="1"/>
    </xf>
    <xf numFmtId="0" fontId="7" fillId="2" borderId="23" xfId="1" applyFont="1" applyBorder="1" applyAlignment="1">
      <alignment horizontal="left" vertical="center"/>
    </xf>
    <xf numFmtId="0" fontId="7" fillId="2" borderId="23" xfId="1" applyFont="1" applyBorder="1" applyAlignment="1">
      <alignment vertical="center"/>
    </xf>
    <xf numFmtId="164" fontId="7" fillId="8" borderId="26" xfId="1" applyNumberFormat="1" applyFont="1" applyFill="1" applyBorder="1" applyAlignment="1">
      <alignment vertical="center"/>
    </xf>
    <xf numFmtId="167" fontId="7" fillId="8" borderId="26" xfId="1" applyNumberFormat="1" applyFont="1" applyFill="1" applyBorder="1" applyAlignment="1">
      <alignment horizontal="center" vertical="center"/>
    </xf>
    <xf numFmtId="0" fontId="7" fillId="8" borderId="26" xfId="1" applyFont="1" applyFill="1" applyBorder="1" applyAlignment="1">
      <alignment vertical="center" wrapText="1"/>
    </xf>
    <xf numFmtId="0" fontId="7" fillId="8" borderId="26" xfId="1" applyFont="1" applyFill="1" applyBorder="1" applyAlignment="1">
      <alignment horizontal="center" vertical="center"/>
    </xf>
    <xf numFmtId="0" fontId="7" fillId="2" borderId="26" xfId="1" applyFont="1" applyBorder="1" applyAlignment="1">
      <alignment horizontal="left" vertical="center"/>
    </xf>
    <xf numFmtId="0" fontId="2" fillId="0" borderId="20" xfId="0" applyFont="1" applyFill="1" applyBorder="1" applyAlignment="1">
      <alignment vertical="center" textRotation="90"/>
    </xf>
    <xf numFmtId="0" fontId="2" fillId="0" borderId="22" xfId="0" applyFont="1" applyFill="1" applyBorder="1" applyAlignment="1">
      <alignment vertical="center" textRotation="90"/>
    </xf>
    <xf numFmtId="0" fontId="2" fillId="0" borderId="16" xfId="0" applyFont="1" applyFill="1" applyBorder="1" applyAlignment="1">
      <alignment vertical="center" textRotation="90"/>
    </xf>
    <xf numFmtId="0" fontId="2" fillId="0" borderId="17" xfId="0" applyFont="1" applyFill="1" applyBorder="1" applyAlignment="1">
      <alignment vertical="center" textRotation="90"/>
    </xf>
    <xf numFmtId="0" fontId="2" fillId="0" borderId="18" xfId="0" applyFont="1" applyFill="1" applyBorder="1" applyAlignment="1">
      <alignment vertical="center" textRotation="90"/>
    </xf>
    <xf numFmtId="0" fontId="7" fillId="2" borderId="23" xfId="1" applyFont="1" applyBorder="1" applyAlignment="1">
      <alignment horizontal="center" vertical="center"/>
    </xf>
    <xf numFmtId="0" fontId="11" fillId="0" borderId="26" xfId="2" applyBorder="1" applyAlignment="1">
      <alignment horizontal="center" vertical="center"/>
    </xf>
    <xf numFmtId="0" fontId="12" fillId="13" borderId="26" xfId="3" applyBorder="1" applyAlignment="1">
      <alignment horizontal="center" vertical="center" wrapText="1"/>
    </xf>
    <xf numFmtId="165" fontId="4" fillId="13" borderId="26" xfId="3" applyNumberFormat="1" applyFont="1" applyBorder="1" applyAlignment="1">
      <alignment horizontal="center" vertical="center"/>
    </xf>
    <xf numFmtId="2" fontId="12" fillId="13" borderId="26" xfId="3" applyNumberFormat="1" applyBorder="1" applyAlignment="1">
      <alignment horizontal="center" vertical="center"/>
    </xf>
    <xf numFmtId="0" fontId="11" fillId="0" borderId="26" xfId="2" applyBorder="1" applyAlignment="1">
      <alignment vertical="center"/>
    </xf>
    <xf numFmtId="0" fontId="11" fillId="0" borderId="26" xfId="2" applyBorder="1" applyAlignment="1">
      <alignment horizontal="center"/>
    </xf>
    <xf numFmtId="2" fontId="11" fillId="0" borderId="26" xfId="2" applyNumberFormat="1" applyBorder="1" applyAlignment="1">
      <alignment horizontal="center"/>
    </xf>
    <xf numFmtId="21" fontId="11" fillId="0" borderId="26" xfId="2" applyNumberFormat="1" applyBorder="1" applyAlignment="1">
      <alignment horizontal="center"/>
    </xf>
    <xf numFmtId="0" fontId="11" fillId="9" borderId="26" xfId="2" applyFill="1" applyBorder="1" applyAlignment="1">
      <alignment horizontal="center"/>
    </xf>
    <xf numFmtId="0" fontId="11" fillId="10" borderId="26" xfId="2" applyFill="1" applyBorder="1" applyAlignment="1">
      <alignment horizontal="center"/>
    </xf>
    <xf numFmtId="0" fontId="11" fillId="11" borderId="26" xfId="2" applyFill="1" applyBorder="1" applyAlignment="1">
      <alignment horizontal="center"/>
    </xf>
    <xf numFmtId="0" fontId="11" fillId="12" borderId="26" xfId="2" applyFill="1" applyBorder="1" applyAlignment="1">
      <alignment horizontal="center"/>
    </xf>
    <xf numFmtId="0" fontId="0" fillId="0" borderId="28" xfId="0" applyFill="1" applyBorder="1" applyAlignment="1">
      <alignment vertical="center"/>
    </xf>
    <xf numFmtId="0" fontId="0" fillId="0" borderId="0" xfId="0" applyFill="1" applyBorder="1" applyAlignment="1">
      <alignment vertical="center"/>
    </xf>
    <xf numFmtId="164" fontId="5" fillId="0" borderId="0" xfId="0" applyNumberFormat="1" applyFont="1" applyFill="1" applyBorder="1" applyAlignment="1">
      <alignment horizontal="center" vertical="center"/>
    </xf>
    <xf numFmtId="0" fontId="2" fillId="0" borderId="12" xfId="0" applyFont="1" applyFill="1" applyBorder="1" applyAlignment="1">
      <alignment vertical="center" textRotation="90"/>
    </xf>
    <xf numFmtId="0" fontId="2" fillId="0" borderId="29" xfId="0" applyFont="1" applyFill="1" applyBorder="1" applyAlignment="1">
      <alignment vertical="center" textRotation="90"/>
    </xf>
    <xf numFmtId="0" fontId="2" fillId="6" borderId="26" xfId="0" applyFont="1" applyFill="1" applyBorder="1" applyAlignment="1">
      <alignment horizontal="center" vertical="center" textRotation="90"/>
    </xf>
    <xf numFmtId="0" fontId="7" fillId="8" borderId="26" xfId="1" applyFont="1" applyFill="1" applyBorder="1" applyAlignment="1">
      <alignment horizontal="center" vertical="center" wrapText="1"/>
    </xf>
    <xf numFmtId="164" fontId="5" fillId="0" borderId="11" xfId="0" applyNumberFormat="1" applyFont="1" applyFill="1" applyBorder="1" applyAlignment="1">
      <alignment horizontal="center" vertical="center"/>
    </xf>
  </cellXfs>
  <cellStyles count="4">
    <cellStyle name="Entrée" xfId="3" builtinId="20"/>
    <cellStyle name="Normal" xfId="0" builtinId="0"/>
    <cellStyle name="Sortie" xfId="1" builtinId="21"/>
    <cellStyle name="Titre 2" xfId="2" builtinId="17"/>
  </cellStyles>
  <dxfs count="5">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s>
  <tableStyles count="0" defaultTableStyle="TableStyleMedium9" defaultPivotStyle="PivotStyleMedium4"/>
  <colors>
    <mruColors>
      <color rgb="FFDDDDDD"/>
      <color rgb="FFC0C0C0"/>
      <color rgb="FFB2B2B2"/>
      <color rgb="FFF23A3A"/>
      <color rgb="FFFB696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504824</xdr:colOff>
      <xdr:row>4</xdr:row>
      <xdr:rowOff>152400</xdr:rowOff>
    </xdr:from>
    <xdr:to>
      <xdr:col>14</xdr:col>
      <xdr:colOff>723899</xdr:colOff>
      <xdr:row>16</xdr:row>
      <xdr:rowOff>104774</xdr:rowOff>
    </xdr:to>
    <xdr:sp macro="" textlink="">
      <xdr:nvSpPr>
        <xdr:cNvPr id="1027" name="Text Box 3"/>
        <xdr:cNvSpPr txBox="1">
          <a:spLocks noChangeArrowheads="1"/>
        </xdr:cNvSpPr>
      </xdr:nvSpPr>
      <xdr:spPr bwMode="auto">
        <a:xfrm>
          <a:off x="8762999" y="1647825"/>
          <a:ext cx="5800725" cy="3800474"/>
        </a:xfrm>
        <a:prstGeom prst="rect">
          <a:avLst/>
        </a:prstGeom>
        <a:solidFill>
          <a:srgbClr val="FFF58C"/>
        </a:solidFill>
        <a:ln w="25400">
          <a:solidFill>
            <a:srgbClr val="000000"/>
          </a:solidFill>
          <a:miter lim="800000"/>
          <a:headEnd/>
          <a:tailEnd/>
        </a:ln>
      </xdr:spPr>
      <xdr:txBody>
        <a:bodyPr vertOverflow="clip" wrap="square" lIns="27432" tIns="18288" rIns="0" bIns="0" anchor="ctr" upright="1"/>
        <a:lstStyle/>
        <a:p>
          <a:pPr algn="l" rtl="0">
            <a:defRPr sz="1000"/>
          </a:pPr>
          <a:r>
            <a:rPr lang="fr-FR" sz="1000" b="1" i="0" u="sng" strike="noStrike" baseline="0">
              <a:solidFill>
                <a:srgbClr val="F23A3A"/>
              </a:solidFill>
              <a:latin typeface="Arial"/>
              <a:ea typeface="Arial"/>
              <a:cs typeface="Arial"/>
            </a:rPr>
            <a:t>Un plan d'entrainement </a:t>
          </a:r>
          <a:r>
            <a:rPr lang="fr-FR" sz="1000" b="0" i="0" u="none" strike="noStrike" baseline="0">
              <a:solidFill>
                <a:srgbClr val="000000"/>
              </a:solidFill>
              <a:latin typeface="Arial"/>
              <a:ea typeface="Arial"/>
              <a:cs typeface="Arial"/>
            </a:rPr>
            <a:t>est composé de 4 périodes.</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50"/>
              </a:solidFill>
              <a:latin typeface="Arial"/>
              <a:ea typeface="Arial"/>
              <a:cs typeface="Arial"/>
            </a:rPr>
            <a:t>Régénération</a:t>
          </a:r>
          <a:r>
            <a:rPr lang="fr-FR" sz="1000" b="0" i="0" u="none" strike="noStrike" baseline="0">
              <a:solidFill>
                <a:srgbClr val="000000"/>
              </a:solidFill>
              <a:latin typeface="Arial"/>
              <a:ea typeface="Arial"/>
              <a:cs typeface="Arial"/>
            </a:rPr>
            <a:t>: période suivant une épreuve, sa durée dépend de la distance de la course qui a été effectuée. Footing et assouplissement</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F0"/>
              </a:solidFill>
              <a:latin typeface="Arial"/>
              <a:ea typeface="Arial"/>
              <a:cs typeface="Arial"/>
            </a:rPr>
            <a:t>Période générale</a:t>
          </a:r>
          <a:r>
            <a:rPr lang="fr-FR" sz="1000" b="0" i="0" u="none" strike="noStrike" baseline="0">
              <a:solidFill>
                <a:srgbClr val="000000"/>
              </a:solidFill>
              <a:latin typeface="Arial"/>
              <a:ea typeface="Arial"/>
              <a:cs typeface="Arial"/>
            </a:rPr>
            <a:t>: travail des fondamentaux, VMA courte et longue, PPG, endurance et périodiquement de la vitesse spécifique. Sa durée dépend  la date de l'objectif.</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FB6969"/>
              </a:solidFill>
              <a:latin typeface="Arial"/>
              <a:ea typeface="Arial"/>
              <a:cs typeface="Arial"/>
            </a:rPr>
            <a:t>Période Spécifique</a:t>
          </a:r>
          <a:r>
            <a:rPr lang="fr-FR" sz="1000" b="0" i="0" u="none" strike="noStrike" baseline="0">
              <a:solidFill>
                <a:srgbClr val="000000"/>
              </a:solidFill>
              <a:latin typeface="Arial"/>
              <a:ea typeface="Arial"/>
              <a:cs typeface="Arial"/>
            </a:rPr>
            <a:t>: de 4 à 8 semaines, elle dépend de l'objectif. Le travail est orienté sur la course. On introduit la Vitesse Spécifique (vitesse à laquelle on prévoit de courir pour atteindre son objectif), de la PPS, des sorties longues, des exercices liés à la particularité du terrain durant l'épreuve et un rappel de la VMA.</a:t>
          </a:r>
        </a:p>
        <a:p>
          <a:pPr algn="l" rtl="0">
            <a:defRPr sz="1000"/>
          </a:pPr>
          <a:r>
            <a:rPr lang="fr-FR" sz="1000" b="0" i="0" u="none" strike="noStrike" baseline="0">
              <a:solidFill>
                <a:srgbClr val="000000"/>
              </a:solidFill>
              <a:latin typeface="Arial"/>
              <a:ea typeface="Arial"/>
              <a:cs typeface="Arial"/>
            </a:rPr>
            <a:t>	-</a:t>
          </a:r>
          <a:r>
            <a:rPr lang="fr-FR" sz="1000" b="1" i="0" u="none" strike="noStrike" baseline="0">
              <a:solidFill>
                <a:srgbClr val="FFC000"/>
              </a:solidFill>
              <a:latin typeface="Arial"/>
              <a:ea typeface="Arial"/>
              <a:cs typeface="Arial"/>
            </a:rPr>
            <a:t> Relâchement</a:t>
          </a:r>
          <a:r>
            <a:rPr lang="fr-FR" sz="1000" b="0" i="0" u="none" strike="noStrike" baseline="0">
              <a:solidFill>
                <a:srgbClr val="000000"/>
              </a:solidFill>
              <a:latin typeface="Arial"/>
              <a:ea typeface="Arial"/>
              <a:cs typeface="Arial"/>
            </a:rPr>
            <a:t>: Période dont la durée dépend de la distance de la course. Footing et quelques petits rappels de VS qui vont en diminuant à l'approche de l'épreuve.</a:t>
          </a:r>
        </a:p>
        <a:p>
          <a:pPr algn="l" rtl="0">
            <a:defRPr sz="1000"/>
          </a:pPr>
          <a:endParaRPr lang="fr-FR" sz="1000" b="0" i="0" u="none" strike="noStrike" baseline="0">
            <a:solidFill>
              <a:srgbClr val="000000"/>
            </a:solidFill>
            <a:latin typeface="Arial"/>
            <a:ea typeface="Arial"/>
            <a:cs typeface="Arial"/>
          </a:endParaRPr>
        </a:p>
        <a:p>
          <a:pPr algn="l" rtl="0">
            <a:defRPr sz="1000"/>
          </a:pPr>
          <a:r>
            <a:rPr lang="fr-FR" sz="1000" b="1" i="0" u="none" strike="noStrike" baseline="0">
              <a:solidFill>
                <a:srgbClr val="000000"/>
              </a:solidFill>
              <a:latin typeface="Arial"/>
              <a:ea typeface="Arial"/>
              <a:cs typeface="Arial"/>
            </a:rPr>
            <a:t>Rappel VMA</a:t>
          </a:r>
          <a:r>
            <a:rPr lang="fr-FR" sz="1000" b="0" i="0" u="none" strike="noStrike" baseline="0">
              <a:solidFill>
                <a:srgbClr val="000000"/>
              </a:solidFill>
              <a:latin typeface="Arial"/>
              <a:ea typeface="Arial"/>
              <a:cs typeface="Arial"/>
            </a:rPr>
            <a:t>: On distingue 2 types de VMA, les petites &lt;15km/h et les fortes au delà. Ceci entraine une modification du travail à effectuer pour les séances de VMA longue et la VS. Pour la première on réduit l'intensité et on augmente le temps de récupération et inversement pour les fortes. La VS doit se faire le plus souvent pendant les sorties longues pour les petites VMA. Ex: pour un marathon on travaille à la valeur d'un semi (85%). Pour les autres on introduit des séances spécifiques.</a:t>
          </a:r>
        </a:p>
        <a:p>
          <a:pPr algn="l" rtl="0">
            <a:defRPr sz="1000"/>
          </a:pPr>
          <a:r>
            <a:rPr lang="fr-FR" sz="1000" b="0" i="0" u="none" strike="noStrike" baseline="0">
              <a:solidFill>
                <a:srgbClr val="000000"/>
              </a:solidFill>
              <a:latin typeface="Arial"/>
              <a:ea typeface="Arial"/>
              <a:cs typeface="Arial"/>
            </a:rPr>
            <a:t>Si certaines séances vous paraissent trop faciles, vous réduisez les récupérations qui sont bien évidement actives, vous verrez les temps indiqués par votre VMA sont cohérents et la gestion de la  course vous parait  plus aisée ensuite.</a:t>
          </a:r>
        </a:p>
      </xdr:txBody>
    </xdr:sp>
    <xdr:clientData/>
  </xdr:twoCellAnchor>
  <xdr:twoCellAnchor editAs="oneCell">
    <xdr:from>
      <xdr:col>8</xdr:col>
      <xdr:colOff>285750</xdr:colOff>
      <xdr:row>19</xdr:row>
      <xdr:rowOff>348485</xdr:rowOff>
    </xdr:from>
    <xdr:to>
      <xdr:col>14</xdr:col>
      <xdr:colOff>564065</xdr:colOff>
      <xdr:row>28</xdr:row>
      <xdr:rowOff>142875</xdr:rowOff>
    </xdr:to>
    <xdr:pic>
      <xdr:nvPicPr>
        <xdr:cNvPr id="4" name="Picture 3" descr="VMA.png"/>
        <xdr:cNvPicPr>
          <a:picLocks noChangeAspect="1"/>
        </xdr:cNvPicPr>
      </xdr:nvPicPr>
      <xdr:blipFill>
        <a:blip xmlns:r="http://schemas.openxmlformats.org/officeDocument/2006/relationships" r:embed="rId1"/>
        <a:stretch>
          <a:fillRect/>
        </a:stretch>
      </xdr:blipFill>
      <xdr:spPr>
        <a:xfrm>
          <a:off x="9305925" y="6920735"/>
          <a:ext cx="5097965" cy="2842390"/>
        </a:xfrm>
        <a:prstGeom prst="rect">
          <a:avLst/>
        </a:prstGeom>
        <a:noFill/>
      </xdr:spPr>
    </xdr:pic>
    <xdr:clientData/>
  </xdr:twoCellAnchor>
  <xdr:twoCellAnchor editAs="oneCell">
    <xdr:from>
      <xdr:col>8</xdr:col>
      <xdr:colOff>392840</xdr:colOff>
      <xdr:row>37</xdr:row>
      <xdr:rowOff>38101</xdr:rowOff>
    </xdr:from>
    <xdr:to>
      <xdr:col>14</xdr:col>
      <xdr:colOff>607796</xdr:colOff>
      <xdr:row>45</xdr:row>
      <xdr:rowOff>438150</xdr:rowOff>
    </xdr:to>
    <xdr:pic>
      <xdr:nvPicPr>
        <xdr:cNvPr id="5" name="Picture 4" descr="Allures.png"/>
        <xdr:cNvPicPr>
          <a:picLocks noChangeAspect="1"/>
        </xdr:cNvPicPr>
      </xdr:nvPicPr>
      <xdr:blipFill>
        <a:blip xmlns:r="http://schemas.openxmlformats.org/officeDocument/2006/relationships" r:embed="rId2"/>
        <a:stretch>
          <a:fillRect/>
        </a:stretch>
      </xdr:blipFill>
      <xdr:spPr>
        <a:xfrm>
          <a:off x="9413015" y="12687301"/>
          <a:ext cx="5034606" cy="3571874"/>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4"/>
  <sheetViews>
    <sheetView tabSelected="1" topLeftCell="A40" workbookViewId="0">
      <selection activeCell="I3" sqref="I3"/>
    </sheetView>
  </sheetViews>
  <sheetFormatPr baseColWidth="10" defaultColWidth="11.42578125" defaultRowHeight="12.75" x14ac:dyDescent="0.2"/>
  <cols>
    <col min="1" max="1" width="3.28515625" style="2" customWidth="1"/>
    <col min="2" max="2" width="3.28515625" style="15" customWidth="1"/>
    <col min="3" max="3" width="10.140625" style="1" customWidth="1"/>
    <col min="4" max="4" width="15" style="40" customWidth="1"/>
    <col min="5" max="5" width="71.7109375" style="6" customWidth="1"/>
    <col min="6" max="6" width="14.7109375" style="7" customWidth="1"/>
    <col min="7" max="7" width="5.7109375" style="2" customWidth="1"/>
    <col min="8" max="9" width="11.42578125" style="2"/>
    <col min="10" max="10" width="11.42578125" style="2" customWidth="1"/>
    <col min="11" max="13" width="11.42578125" style="2"/>
    <col min="14" max="14" width="15.140625" style="2" customWidth="1"/>
    <col min="15" max="16384" width="11.42578125" style="2"/>
  </cols>
  <sheetData>
    <row r="1" spans="1:7" x14ac:dyDescent="0.2">
      <c r="A1" s="57"/>
      <c r="B1" s="58"/>
      <c r="C1" s="83" t="s">
        <v>39</v>
      </c>
      <c r="D1" s="84"/>
      <c r="E1" s="84"/>
      <c r="F1" s="84"/>
      <c r="G1" s="85"/>
    </row>
    <row r="2" spans="1:7" ht="81.75" customHeight="1" x14ac:dyDescent="0.2">
      <c r="A2" s="59"/>
      <c r="B2" s="60"/>
      <c r="C2" s="86"/>
      <c r="D2" s="86"/>
      <c r="E2" s="86"/>
      <c r="F2" s="86"/>
      <c r="G2" s="87"/>
    </row>
    <row r="3" spans="1:7" s="15" customFormat="1" ht="16.5" customHeight="1" x14ac:dyDescent="0.2">
      <c r="A3" s="129"/>
      <c r="B3" s="130"/>
      <c r="C3" s="131"/>
      <c r="D3" s="131"/>
      <c r="E3" s="131"/>
      <c r="F3" s="131"/>
      <c r="G3" s="136"/>
    </row>
    <row r="4" spans="1:7" ht="23.25" customHeight="1" x14ac:dyDescent="0.2">
      <c r="A4" s="134" t="s">
        <v>7</v>
      </c>
      <c r="B4" s="132"/>
      <c r="C4" s="106" t="s">
        <v>4</v>
      </c>
      <c r="D4" s="107">
        <v>42407</v>
      </c>
      <c r="E4" s="135" t="s">
        <v>38</v>
      </c>
      <c r="F4" s="109" t="s">
        <v>12</v>
      </c>
      <c r="G4" s="109">
        <f>G11-1</f>
        <v>-19</v>
      </c>
    </row>
    <row r="5" spans="1:7" ht="20.100000000000001" customHeight="1" x14ac:dyDescent="0.2">
      <c r="A5" s="134"/>
      <c r="B5" s="133"/>
      <c r="C5" s="101" t="s">
        <v>5</v>
      </c>
      <c r="D5" s="102">
        <f t="shared" ref="D5:D24" si="0">D4+1</f>
        <v>42408</v>
      </c>
      <c r="E5" s="103"/>
      <c r="F5" s="116"/>
      <c r="G5" s="105"/>
    </row>
    <row r="6" spans="1:7" ht="29.25" customHeight="1" x14ac:dyDescent="0.2">
      <c r="A6" s="134"/>
      <c r="B6" s="133"/>
      <c r="C6" s="48" t="s">
        <v>0</v>
      </c>
      <c r="D6" s="34">
        <f t="shared" si="0"/>
        <v>42409</v>
      </c>
      <c r="E6" s="18" t="s">
        <v>59</v>
      </c>
      <c r="F6" s="17" t="s">
        <v>45</v>
      </c>
      <c r="G6" s="12"/>
    </row>
    <row r="7" spans="1:7" ht="20.100000000000001" customHeight="1" x14ac:dyDescent="0.2">
      <c r="A7" s="134"/>
      <c r="B7" s="133"/>
      <c r="C7" s="48" t="s">
        <v>1</v>
      </c>
      <c r="D7" s="34">
        <f t="shared" si="0"/>
        <v>42410</v>
      </c>
      <c r="E7" s="18" t="s">
        <v>25</v>
      </c>
      <c r="F7" s="19" t="s">
        <v>14</v>
      </c>
      <c r="G7" s="12"/>
    </row>
    <row r="8" spans="1:7" s="6" customFormat="1" ht="24.75" customHeight="1" x14ac:dyDescent="0.2">
      <c r="A8" s="134"/>
      <c r="B8" s="133"/>
      <c r="C8" s="49" t="s">
        <v>2</v>
      </c>
      <c r="D8" s="35">
        <f t="shared" si="0"/>
        <v>42411</v>
      </c>
      <c r="E8" s="18" t="s">
        <v>18</v>
      </c>
      <c r="F8" s="19" t="s">
        <v>14</v>
      </c>
      <c r="G8" s="18"/>
    </row>
    <row r="9" spans="1:7" ht="20.100000000000001" customHeight="1" x14ac:dyDescent="0.2">
      <c r="A9" s="134"/>
      <c r="B9" s="133"/>
      <c r="C9" s="48" t="s">
        <v>6</v>
      </c>
      <c r="D9" s="34">
        <f t="shared" si="0"/>
        <v>42412</v>
      </c>
      <c r="E9" s="18"/>
      <c r="F9" s="17"/>
      <c r="G9" s="12"/>
    </row>
    <row r="10" spans="1:7" ht="33.75" customHeight="1" x14ac:dyDescent="0.2">
      <c r="A10" s="134"/>
      <c r="B10" s="133"/>
      <c r="C10" s="48" t="s">
        <v>3</v>
      </c>
      <c r="D10" s="34">
        <f t="shared" si="0"/>
        <v>42413</v>
      </c>
      <c r="E10" s="18" t="s">
        <v>26</v>
      </c>
      <c r="F10" s="17" t="s">
        <v>11</v>
      </c>
      <c r="G10" s="12"/>
    </row>
    <row r="11" spans="1:7" ht="48.75" customHeight="1" x14ac:dyDescent="0.2">
      <c r="A11" s="134"/>
      <c r="B11" s="133"/>
      <c r="C11" s="47" t="s">
        <v>4</v>
      </c>
      <c r="D11" s="33">
        <f t="shared" si="0"/>
        <v>42414</v>
      </c>
      <c r="E11" s="10" t="s">
        <v>90</v>
      </c>
      <c r="F11" s="14" t="s">
        <v>13</v>
      </c>
      <c r="G11" s="14">
        <f>G18-1</f>
        <v>-18</v>
      </c>
    </row>
    <row r="12" spans="1:7" ht="20.100000000000001" customHeight="1" x14ac:dyDescent="0.2">
      <c r="A12" s="134"/>
      <c r="B12" s="133"/>
      <c r="C12" s="48" t="s">
        <v>5</v>
      </c>
      <c r="D12" s="34">
        <f t="shared" si="0"/>
        <v>42415</v>
      </c>
      <c r="E12" s="18"/>
      <c r="F12" s="17"/>
      <c r="G12" s="12"/>
    </row>
    <row r="13" spans="1:7" ht="30" customHeight="1" x14ac:dyDescent="0.2">
      <c r="A13" s="134"/>
      <c r="B13" s="133"/>
      <c r="C13" s="48" t="s">
        <v>0</v>
      </c>
      <c r="D13" s="34">
        <f t="shared" si="0"/>
        <v>42416</v>
      </c>
      <c r="E13" s="18" t="s">
        <v>19</v>
      </c>
      <c r="F13" s="17" t="s">
        <v>13</v>
      </c>
      <c r="G13" s="12"/>
    </row>
    <row r="14" spans="1:7" ht="20.100000000000001" customHeight="1" x14ac:dyDescent="0.2">
      <c r="A14" s="134"/>
      <c r="B14" s="133"/>
      <c r="C14" s="48" t="s">
        <v>1</v>
      </c>
      <c r="D14" s="34">
        <f t="shared" si="0"/>
        <v>42417</v>
      </c>
      <c r="E14" s="18" t="s">
        <v>25</v>
      </c>
      <c r="F14" s="17" t="s">
        <v>14</v>
      </c>
      <c r="G14" s="12"/>
    </row>
    <row r="15" spans="1:7" ht="20.100000000000001" customHeight="1" x14ac:dyDescent="0.2">
      <c r="A15" s="134"/>
      <c r="B15" s="133"/>
      <c r="C15" s="48" t="s">
        <v>2</v>
      </c>
      <c r="D15" s="34">
        <f t="shared" si="0"/>
        <v>42418</v>
      </c>
      <c r="E15" s="18" t="s">
        <v>60</v>
      </c>
      <c r="F15" s="17" t="s">
        <v>45</v>
      </c>
      <c r="G15" s="12"/>
    </row>
    <row r="16" spans="1:7" ht="20.100000000000001" customHeight="1" x14ac:dyDescent="0.2">
      <c r="A16" s="134"/>
      <c r="B16" s="133"/>
      <c r="C16" s="48" t="s">
        <v>6</v>
      </c>
      <c r="D16" s="34">
        <f t="shared" si="0"/>
        <v>42419</v>
      </c>
      <c r="E16" s="18"/>
      <c r="F16" s="17"/>
      <c r="G16" s="12"/>
    </row>
    <row r="17" spans="1:12" ht="33" customHeight="1" x14ac:dyDescent="0.2">
      <c r="A17" s="134"/>
      <c r="B17" s="133"/>
      <c r="C17" s="48" t="s">
        <v>3</v>
      </c>
      <c r="D17" s="34">
        <f t="shared" si="0"/>
        <v>42420</v>
      </c>
      <c r="E17" s="18" t="s">
        <v>27</v>
      </c>
      <c r="F17" s="17" t="s">
        <v>11</v>
      </c>
      <c r="G17" s="12"/>
    </row>
    <row r="18" spans="1:12" ht="44.25" customHeight="1" x14ac:dyDescent="0.2">
      <c r="A18" s="134"/>
      <c r="B18" s="133"/>
      <c r="C18" s="47" t="s">
        <v>4</v>
      </c>
      <c r="D18" s="33">
        <f t="shared" si="0"/>
        <v>42421</v>
      </c>
      <c r="E18" s="10" t="s">
        <v>37</v>
      </c>
      <c r="F18" s="14" t="s">
        <v>13</v>
      </c>
      <c r="G18" s="14">
        <f>G25-1</f>
        <v>-17</v>
      </c>
      <c r="J18" s="61" t="s">
        <v>8</v>
      </c>
      <c r="K18" s="62"/>
      <c r="L18" s="62"/>
    </row>
    <row r="19" spans="1:12" ht="20.100000000000001" customHeight="1" x14ac:dyDescent="0.2">
      <c r="A19" s="134"/>
      <c r="B19" s="133"/>
      <c r="C19" s="48" t="s">
        <v>5</v>
      </c>
      <c r="D19" s="34">
        <f t="shared" si="0"/>
        <v>42422</v>
      </c>
      <c r="E19" s="18"/>
      <c r="F19" s="17"/>
      <c r="G19" s="12"/>
      <c r="J19" s="62"/>
      <c r="K19" s="62"/>
      <c r="L19" s="62"/>
    </row>
    <row r="20" spans="1:12" ht="27.75" customHeight="1" x14ac:dyDescent="0.2">
      <c r="A20" s="134"/>
      <c r="B20" s="133"/>
      <c r="C20" s="48" t="s">
        <v>0</v>
      </c>
      <c r="D20" s="34">
        <f t="shared" si="0"/>
        <v>42423</v>
      </c>
      <c r="E20" s="18" t="s">
        <v>20</v>
      </c>
      <c r="F20" s="17" t="s">
        <v>14</v>
      </c>
      <c r="G20" s="12"/>
    </row>
    <row r="21" spans="1:12" ht="20.100000000000001" customHeight="1" x14ac:dyDescent="0.2">
      <c r="A21" s="134"/>
      <c r="B21" s="133"/>
      <c r="C21" s="48" t="s">
        <v>1</v>
      </c>
      <c r="D21" s="34">
        <f t="shared" si="0"/>
        <v>42424</v>
      </c>
      <c r="E21" s="18" t="s">
        <v>28</v>
      </c>
      <c r="F21" s="17" t="s">
        <v>13</v>
      </c>
      <c r="G21" s="12"/>
    </row>
    <row r="22" spans="1:12" ht="25.5" customHeight="1" x14ac:dyDescent="0.2">
      <c r="A22" s="134"/>
      <c r="B22" s="133"/>
      <c r="C22" s="48" t="s">
        <v>2</v>
      </c>
      <c r="D22" s="34">
        <f t="shared" si="0"/>
        <v>42425</v>
      </c>
      <c r="E22" s="18" t="s">
        <v>61</v>
      </c>
      <c r="F22" s="17" t="s">
        <v>45</v>
      </c>
      <c r="G22" s="12"/>
    </row>
    <row r="23" spans="1:12" ht="20.100000000000001" customHeight="1" x14ac:dyDescent="0.2">
      <c r="A23" s="134"/>
      <c r="B23" s="133"/>
      <c r="C23" s="48" t="s">
        <v>6</v>
      </c>
      <c r="D23" s="34">
        <f t="shared" si="0"/>
        <v>42426</v>
      </c>
      <c r="E23" s="18"/>
      <c r="F23" s="17"/>
      <c r="G23" s="12"/>
    </row>
    <row r="24" spans="1:12" ht="33.75" customHeight="1" x14ac:dyDescent="0.2">
      <c r="A24" s="134"/>
      <c r="B24" s="133"/>
      <c r="C24" s="48" t="s">
        <v>3</v>
      </c>
      <c r="D24" s="34">
        <f t="shared" si="0"/>
        <v>42427</v>
      </c>
      <c r="E24" s="18" t="s">
        <v>10</v>
      </c>
      <c r="F24" s="17" t="s">
        <v>14</v>
      </c>
      <c r="G24" s="12"/>
    </row>
    <row r="25" spans="1:12" ht="45.75" customHeight="1" x14ac:dyDescent="0.2">
      <c r="A25" s="134"/>
      <c r="B25" s="133"/>
      <c r="C25" s="47" t="s">
        <v>4</v>
      </c>
      <c r="D25" s="33">
        <f t="shared" ref="D25:D32" si="1">D24+1</f>
        <v>42428</v>
      </c>
      <c r="E25" s="10" t="s">
        <v>97</v>
      </c>
      <c r="F25" s="14" t="s">
        <v>13</v>
      </c>
      <c r="G25" s="14">
        <f>G32-1</f>
        <v>-16</v>
      </c>
    </row>
    <row r="26" spans="1:12" ht="20.100000000000001" customHeight="1" x14ac:dyDescent="0.2">
      <c r="A26" s="134"/>
      <c r="B26" s="133"/>
      <c r="C26" s="48" t="s">
        <v>5</v>
      </c>
      <c r="D26" s="34">
        <f t="shared" si="1"/>
        <v>42429</v>
      </c>
      <c r="E26" s="18"/>
      <c r="F26" s="17"/>
      <c r="G26" s="12"/>
    </row>
    <row r="27" spans="1:12" ht="29.25" customHeight="1" x14ac:dyDescent="0.2">
      <c r="A27" s="134"/>
      <c r="B27" s="133"/>
      <c r="C27" s="48" t="s">
        <v>0</v>
      </c>
      <c r="D27" s="34">
        <f t="shared" si="1"/>
        <v>42430</v>
      </c>
      <c r="E27" s="18" t="s">
        <v>21</v>
      </c>
      <c r="F27" s="41" t="s">
        <v>14</v>
      </c>
      <c r="G27" s="12"/>
    </row>
    <row r="28" spans="1:12" ht="20.100000000000001" customHeight="1" x14ac:dyDescent="0.2">
      <c r="A28" s="134"/>
      <c r="B28" s="133"/>
      <c r="C28" s="48" t="s">
        <v>1</v>
      </c>
      <c r="D28" s="34">
        <f t="shared" si="1"/>
        <v>42431</v>
      </c>
      <c r="E28" s="18" t="s">
        <v>29</v>
      </c>
      <c r="F28" s="41" t="s">
        <v>14</v>
      </c>
      <c r="G28" s="12"/>
    </row>
    <row r="29" spans="1:12" ht="20.100000000000001" customHeight="1" x14ac:dyDescent="0.2">
      <c r="A29" s="134"/>
      <c r="B29" s="133"/>
      <c r="C29" s="48" t="s">
        <v>2</v>
      </c>
      <c r="D29" s="34">
        <f t="shared" si="1"/>
        <v>42432</v>
      </c>
      <c r="E29" s="18" t="s">
        <v>30</v>
      </c>
      <c r="F29" s="17" t="s">
        <v>45</v>
      </c>
      <c r="G29" s="12"/>
    </row>
    <row r="30" spans="1:12" ht="20.100000000000001" customHeight="1" x14ac:dyDescent="0.2">
      <c r="A30" s="134"/>
      <c r="B30" s="133"/>
      <c r="C30" s="48" t="s">
        <v>6</v>
      </c>
      <c r="D30" s="34">
        <f t="shared" si="1"/>
        <v>42433</v>
      </c>
      <c r="E30" s="18"/>
      <c r="F30" s="17"/>
      <c r="G30" s="12"/>
    </row>
    <row r="31" spans="1:12" ht="31.5" customHeight="1" x14ac:dyDescent="0.2">
      <c r="A31" s="134"/>
      <c r="B31" s="133"/>
      <c r="C31" s="48" t="s">
        <v>3</v>
      </c>
      <c r="D31" s="34">
        <f t="shared" si="1"/>
        <v>42434</v>
      </c>
      <c r="E31" s="18" t="s">
        <v>31</v>
      </c>
      <c r="F31" s="17" t="s">
        <v>11</v>
      </c>
      <c r="G31" s="12"/>
    </row>
    <row r="32" spans="1:12" ht="44.25" customHeight="1" x14ac:dyDescent="0.2">
      <c r="A32" s="134"/>
      <c r="B32" s="133"/>
      <c r="C32" s="47" t="s">
        <v>4</v>
      </c>
      <c r="D32" s="33">
        <f t="shared" si="1"/>
        <v>42435</v>
      </c>
      <c r="E32" s="20" t="s">
        <v>98</v>
      </c>
      <c r="F32" s="14" t="s">
        <v>12</v>
      </c>
      <c r="G32" s="14">
        <f>G39-1</f>
        <v>-15</v>
      </c>
    </row>
    <row r="33" spans="1:10" ht="20.100000000000001" customHeight="1" x14ac:dyDescent="0.2">
      <c r="A33" s="134"/>
      <c r="B33" s="133"/>
      <c r="C33" s="48" t="s">
        <v>5</v>
      </c>
      <c r="D33" s="34">
        <f t="shared" ref="D33:D52" si="2">D32+1</f>
        <v>42436</v>
      </c>
      <c r="E33" s="18"/>
      <c r="F33" s="17"/>
      <c r="G33" s="12"/>
    </row>
    <row r="34" spans="1:10" ht="33.75" customHeight="1" x14ac:dyDescent="0.2">
      <c r="A34" s="134"/>
      <c r="B34" s="133"/>
      <c r="C34" s="48" t="s">
        <v>0</v>
      </c>
      <c r="D34" s="34">
        <f t="shared" si="2"/>
        <v>42437</v>
      </c>
      <c r="E34" s="18" t="s">
        <v>17</v>
      </c>
      <c r="F34" s="41" t="s">
        <v>14</v>
      </c>
      <c r="G34" s="12"/>
    </row>
    <row r="35" spans="1:10" ht="20.100000000000001" customHeight="1" x14ac:dyDescent="0.2">
      <c r="A35" s="134"/>
      <c r="B35" s="133"/>
      <c r="C35" s="48" t="s">
        <v>1</v>
      </c>
      <c r="D35" s="34">
        <f t="shared" si="2"/>
        <v>42438</v>
      </c>
      <c r="E35" s="18" t="s">
        <v>99</v>
      </c>
      <c r="F35" s="41" t="s">
        <v>14</v>
      </c>
      <c r="G35" s="12"/>
    </row>
    <row r="36" spans="1:10" ht="31.5" customHeight="1" x14ac:dyDescent="0.2">
      <c r="A36" s="134"/>
      <c r="B36" s="133"/>
      <c r="C36" s="93" t="s">
        <v>2</v>
      </c>
      <c r="D36" s="94">
        <f t="shared" si="2"/>
        <v>42439</v>
      </c>
      <c r="E36" s="95" t="s">
        <v>62</v>
      </c>
      <c r="F36" s="27" t="s">
        <v>45</v>
      </c>
      <c r="G36" s="28"/>
    </row>
    <row r="37" spans="1:10" ht="20.100000000000001" customHeight="1" x14ac:dyDescent="0.2">
      <c r="A37" s="134"/>
      <c r="B37" s="133"/>
      <c r="C37" s="96" t="s">
        <v>6</v>
      </c>
      <c r="D37" s="97">
        <f t="shared" si="2"/>
        <v>42440</v>
      </c>
      <c r="E37" s="98"/>
      <c r="F37" s="99"/>
      <c r="G37" s="100"/>
    </row>
    <row r="38" spans="1:10" ht="47.25" customHeight="1" x14ac:dyDescent="0.2">
      <c r="A38" s="134"/>
      <c r="B38" s="133"/>
      <c r="C38" s="96" t="s">
        <v>3</v>
      </c>
      <c r="D38" s="97">
        <f t="shared" si="2"/>
        <v>42441</v>
      </c>
      <c r="E38" s="98" t="s">
        <v>106</v>
      </c>
      <c r="F38" s="99" t="s">
        <v>11</v>
      </c>
      <c r="G38" s="100"/>
      <c r="J38" s="5"/>
    </row>
    <row r="39" spans="1:10" ht="54" customHeight="1" x14ac:dyDescent="0.2">
      <c r="A39" s="134"/>
      <c r="B39" s="133"/>
      <c r="C39" s="53" t="s">
        <v>4</v>
      </c>
      <c r="D39" s="54">
        <f t="shared" si="2"/>
        <v>42442</v>
      </c>
      <c r="E39" s="55" t="s">
        <v>55</v>
      </c>
      <c r="F39" s="56" t="s">
        <v>13</v>
      </c>
      <c r="G39" s="56">
        <f>G46-1</f>
        <v>-14</v>
      </c>
    </row>
    <row r="40" spans="1:10" ht="20.100000000000001" customHeight="1" x14ac:dyDescent="0.2">
      <c r="A40" s="134"/>
      <c r="B40" s="133"/>
      <c r="C40" s="48" t="s">
        <v>5</v>
      </c>
      <c r="D40" s="34">
        <f t="shared" si="2"/>
        <v>42443</v>
      </c>
      <c r="E40" s="18"/>
      <c r="F40" s="17"/>
      <c r="G40" s="12"/>
    </row>
    <row r="41" spans="1:10" ht="20.100000000000001" customHeight="1" x14ac:dyDescent="0.2">
      <c r="A41" s="134"/>
      <c r="B41" s="133"/>
      <c r="C41" s="48" t="s">
        <v>0</v>
      </c>
      <c r="D41" s="34">
        <f t="shared" si="2"/>
        <v>42444</v>
      </c>
      <c r="E41" s="18" t="s">
        <v>22</v>
      </c>
      <c r="F41" s="41" t="s">
        <v>14</v>
      </c>
      <c r="G41" s="12"/>
    </row>
    <row r="42" spans="1:10" ht="21.75" customHeight="1" x14ac:dyDescent="0.2">
      <c r="A42" s="134"/>
      <c r="B42" s="133"/>
      <c r="C42" s="48" t="s">
        <v>1</v>
      </c>
      <c r="D42" s="34">
        <f t="shared" si="2"/>
        <v>42445</v>
      </c>
      <c r="E42" s="18" t="s">
        <v>24</v>
      </c>
      <c r="F42" s="41" t="s">
        <v>14</v>
      </c>
      <c r="G42" s="12"/>
    </row>
    <row r="43" spans="1:10" ht="34.5" customHeight="1" x14ac:dyDescent="0.2">
      <c r="A43" s="134"/>
      <c r="B43" s="133"/>
      <c r="C43" s="48" t="s">
        <v>2</v>
      </c>
      <c r="D43" s="34">
        <f t="shared" si="2"/>
        <v>42446</v>
      </c>
      <c r="E43" s="18" t="s">
        <v>100</v>
      </c>
      <c r="F43" s="17" t="s">
        <v>45</v>
      </c>
      <c r="G43" s="12"/>
    </row>
    <row r="44" spans="1:10" ht="20.100000000000001" customHeight="1" x14ac:dyDescent="0.2">
      <c r="A44" s="134"/>
      <c r="B44" s="133"/>
      <c r="C44" s="93" t="s">
        <v>6</v>
      </c>
      <c r="D44" s="94">
        <f t="shared" si="2"/>
        <v>42447</v>
      </c>
      <c r="E44" s="95"/>
      <c r="F44" s="27"/>
      <c r="G44" s="28"/>
    </row>
    <row r="45" spans="1:10" ht="33.75" customHeight="1" x14ac:dyDescent="0.2">
      <c r="A45" s="134"/>
      <c r="B45" s="133"/>
      <c r="C45" s="96" t="s">
        <v>3</v>
      </c>
      <c r="D45" s="97">
        <f t="shared" si="2"/>
        <v>42448</v>
      </c>
      <c r="E45" s="98" t="s">
        <v>101</v>
      </c>
      <c r="F45" s="99" t="s">
        <v>11</v>
      </c>
      <c r="G45" s="100"/>
    </row>
    <row r="46" spans="1:10" ht="36" customHeight="1" x14ac:dyDescent="0.2">
      <c r="A46" s="134"/>
      <c r="B46" s="133"/>
      <c r="C46" s="106" t="s">
        <v>4</v>
      </c>
      <c r="D46" s="107">
        <f t="shared" si="2"/>
        <v>42449</v>
      </c>
      <c r="E46" s="108" t="s">
        <v>102</v>
      </c>
      <c r="F46" s="109" t="s">
        <v>12</v>
      </c>
      <c r="G46" s="109">
        <f>G53-1</f>
        <v>-13</v>
      </c>
    </row>
    <row r="47" spans="1:10" ht="20.100000000000001" customHeight="1" x14ac:dyDescent="0.2">
      <c r="A47" s="88" t="s">
        <v>9</v>
      </c>
      <c r="B47" s="111"/>
      <c r="C47" s="96" t="s">
        <v>5</v>
      </c>
      <c r="D47" s="97">
        <f t="shared" si="2"/>
        <v>42450</v>
      </c>
      <c r="E47" s="98"/>
      <c r="F47" s="99"/>
      <c r="G47" s="100"/>
    </row>
    <row r="48" spans="1:10" ht="30.75" customHeight="1" x14ac:dyDescent="0.2">
      <c r="A48" s="89"/>
      <c r="B48" s="111"/>
      <c r="C48" s="96" t="s">
        <v>0</v>
      </c>
      <c r="D48" s="97">
        <f t="shared" si="2"/>
        <v>42451</v>
      </c>
      <c r="E48" s="98" t="s">
        <v>16</v>
      </c>
      <c r="F48" s="110" t="s">
        <v>14</v>
      </c>
      <c r="G48" s="100"/>
    </row>
    <row r="49" spans="1:13" ht="20.100000000000001" customHeight="1" x14ac:dyDescent="0.2">
      <c r="A49" s="89"/>
      <c r="B49" s="111"/>
      <c r="C49" s="101" t="s">
        <v>1</v>
      </c>
      <c r="D49" s="102">
        <f t="shared" si="2"/>
        <v>42452</v>
      </c>
      <c r="E49" s="103" t="s">
        <v>23</v>
      </c>
      <c r="F49" s="104" t="s">
        <v>14</v>
      </c>
      <c r="G49" s="105"/>
    </row>
    <row r="50" spans="1:13" ht="42" customHeight="1" x14ac:dyDescent="0.2">
      <c r="A50" s="89"/>
      <c r="B50" s="111"/>
      <c r="C50" s="48" t="s">
        <v>2</v>
      </c>
      <c r="D50" s="34">
        <f t="shared" si="2"/>
        <v>42453</v>
      </c>
      <c r="E50" s="18" t="s">
        <v>32</v>
      </c>
      <c r="F50" s="17" t="s">
        <v>11</v>
      </c>
      <c r="G50" s="12"/>
      <c r="K50" s="117" t="s">
        <v>42</v>
      </c>
      <c r="L50" s="117"/>
      <c r="M50" s="117"/>
    </row>
    <row r="51" spans="1:13" ht="34.5" customHeight="1" x14ac:dyDescent="0.2">
      <c r="A51" s="89"/>
      <c r="B51" s="111"/>
      <c r="C51" s="48" t="s">
        <v>6</v>
      </c>
      <c r="D51" s="34">
        <f t="shared" si="2"/>
        <v>42454</v>
      </c>
      <c r="E51" s="18"/>
      <c r="F51" s="17"/>
      <c r="G51" s="12"/>
      <c r="K51" s="118" t="s">
        <v>105</v>
      </c>
      <c r="L51" s="119">
        <v>16.8</v>
      </c>
      <c r="M51" s="120" t="s">
        <v>34</v>
      </c>
    </row>
    <row r="52" spans="1:13" ht="24" customHeight="1" x14ac:dyDescent="0.2">
      <c r="A52" s="89"/>
      <c r="B52" s="111"/>
      <c r="C52" s="48" t="s">
        <v>3</v>
      </c>
      <c r="D52" s="34">
        <f t="shared" si="2"/>
        <v>42455</v>
      </c>
      <c r="E52" s="18" t="s">
        <v>33</v>
      </c>
      <c r="F52" s="41" t="s">
        <v>14</v>
      </c>
      <c r="G52" s="12"/>
      <c r="K52" s="121"/>
      <c r="L52" s="121"/>
      <c r="M52" s="121"/>
    </row>
    <row r="53" spans="1:13" ht="32.25" customHeight="1" x14ac:dyDescent="0.3">
      <c r="A53" s="89"/>
      <c r="B53" s="111"/>
      <c r="C53" s="47" t="s">
        <v>4</v>
      </c>
      <c r="D53" s="33">
        <f t="shared" ref="D53:D117" si="3">D52+1</f>
        <v>42456</v>
      </c>
      <c r="E53" s="20" t="s">
        <v>103</v>
      </c>
      <c r="F53" s="14" t="s">
        <v>13</v>
      </c>
      <c r="G53" s="14">
        <f>G60-1</f>
        <v>-12</v>
      </c>
      <c r="K53" s="122" t="s">
        <v>36</v>
      </c>
      <c r="L53" s="122" t="s">
        <v>34</v>
      </c>
      <c r="M53" s="122" t="s">
        <v>35</v>
      </c>
    </row>
    <row r="54" spans="1:13" ht="20.100000000000001" customHeight="1" x14ac:dyDescent="0.3">
      <c r="A54" s="89"/>
      <c r="B54" s="111"/>
      <c r="C54" s="48" t="s">
        <v>5</v>
      </c>
      <c r="D54" s="34">
        <f t="shared" si="3"/>
        <v>42457</v>
      </c>
      <c r="E54" s="18"/>
      <c r="F54" s="17"/>
      <c r="G54" s="12"/>
      <c r="K54" s="122">
        <v>60</v>
      </c>
      <c r="L54" s="123">
        <f>(K54/100)*$L$51</f>
        <v>10.08</v>
      </c>
      <c r="M54" s="124">
        <f>(1/L54)*TIME(1,0,0)</f>
        <v>4.1335978835978834E-3</v>
      </c>
    </row>
    <row r="55" spans="1:13" ht="29.25" customHeight="1" x14ac:dyDescent="0.3">
      <c r="A55" s="89"/>
      <c r="B55" s="111"/>
      <c r="C55" s="48" t="s">
        <v>0</v>
      </c>
      <c r="D55" s="34">
        <f t="shared" si="3"/>
        <v>42458</v>
      </c>
      <c r="E55" s="18" t="s">
        <v>95</v>
      </c>
      <c r="F55" s="17" t="s">
        <v>13</v>
      </c>
      <c r="G55" s="12"/>
      <c r="K55" s="122">
        <v>65</v>
      </c>
      <c r="L55" s="123">
        <f>(K55/100)*$L$51</f>
        <v>10.920000000000002</v>
      </c>
      <c r="M55" s="124">
        <f>(1/L55)*TIME(1,0,0)</f>
        <v>3.8156288156288146E-3</v>
      </c>
    </row>
    <row r="56" spans="1:13" ht="20.100000000000001" customHeight="1" x14ac:dyDescent="0.3">
      <c r="A56" s="89"/>
      <c r="B56" s="111"/>
      <c r="C56" s="48" t="s">
        <v>1</v>
      </c>
      <c r="D56" s="34">
        <f t="shared" si="3"/>
        <v>42459</v>
      </c>
      <c r="E56" s="18"/>
      <c r="F56" s="17"/>
      <c r="G56" s="12"/>
      <c r="K56" s="122">
        <v>70</v>
      </c>
      <c r="L56" s="123">
        <f>(K56/100)*$L$51</f>
        <v>11.76</v>
      </c>
      <c r="M56" s="124">
        <f>(1/L56)*TIME(1,0,0)</f>
        <v>3.5430839002267571E-3</v>
      </c>
    </row>
    <row r="57" spans="1:13" ht="27.75" customHeight="1" x14ac:dyDescent="0.3">
      <c r="A57" s="89"/>
      <c r="B57" s="111"/>
      <c r="C57" s="48" t="s">
        <v>2</v>
      </c>
      <c r="D57" s="34">
        <f t="shared" si="3"/>
        <v>42460</v>
      </c>
      <c r="E57" s="18" t="s">
        <v>96</v>
      </c>
      <c r="F57" s="17" t="s">
        <v>13</v>
      </c>
      <c r="G57" s="12"/>
      <c r="K57" s="122">
        <f>K56+5</f>
        <v>75</v>
      </c>
      <c r="L57" s="123">
        <f>(K57/100)*$L$51</f>
        <v>12.600000000000001</v>
      </c>
      <c r="M57" s="124">
        <f>(1/L57)*TIME(1,0,0)</f>
        <v>3.3068783068783067E-3</v>
      </c>
    </row>
    <row r="58" spans="1:13" ht="21" customHeight="1" x14ac:dyDescent="0.3">
      <c r="A58" s="89"/>
      <c r="B58" s="111"/>
      <c r="C58" s="48" t="s">
        <v>6</v>
      </c>
      <c r="D58" s="34">
        <f t="shared" si="3"/>
        <v>42461</v>
      </c>
      <c r="E58" s="18"/>
      <c r="F58" s="17"/>
      <c r="G58" s="12"/>
      <c r="K58" s="122">
        <f>K57+5</f>
        <v>80</v>
      </c>
      <c r="L58" s="123">
        <f>(K58/100)*$L$51</f>
        <v>13.440000000000001</v>
      </c>
      <c r="M58" s="124">
        <f>(1/L58)*TIME(1,0,0)</f>
        <v>3.1001984126984125E-3</v>
      </c>
    </row>
    <row r="59" spans="1:13" s="6" customFormat="1" ht="35.25" customHeight="1" x14ac:dyDescent="0.3">
      <c r="A59" s="90"/>
      <c r="B59" s="112"/>
      <c r="C59" s="49" t="s">
        <v>3</v>
      </c>
      <c r="D59" s="35">
        <f t="shared" si="3"/>
        <v>42462</v>
      </c>
      <c r="E59" s="18" t="s">
        <v>15</v>
      </c>
      <c r="F59" s="17" t="s">
        <v>13</v>
      </c>
      <c r="G59" s="18"/>
      <c r="K59" s="122">
        <f>K58+5</f>
        <v>85</v>
      </c>
      <c r="L59" s="123">
        <f>(K59/100)*$L$51</f>
        <v>14.28</v>
      </c>
      <c r="M59" s="124">
        <f>(1/L59)*TIME(1,0,0)</f>
        <v>2.9178338001867414E-3</v>
      </c>
    </row>
    <row r="60" spans="1:13" s="6" customFormat="1" ht="46.5" customHeight="1" x14ac:dyDescent="0.3">
      <c r="A60" s="45"/>
      <c r="B60" s="46"/>
      <c r="C60" s="44" t="s">
        <v>4</v>
      </c>
      <c r="D60" s="36">
        <f t="shared" si="3"/>
        <v>42463</v>
      </c>
      <c r="E60" s="13" t="s">
        <v>56</v>
      </c>
      <c r="F60" s="21" t="s">
        <v>13</v>
      </c>
      <c r="G60" s="21">
        <f>G67-1</f>
        <v>-11</v>
      </c>
      <c r="K60" s="122">
        <f>K59+5</f>
        <v>90</v>
      </c>
      <c r="L60" s="123">
        <f>(K60/100)*$L$51</f>
        <v>15.120000000000001</v>
      </c>
      <c r="M60" s="124">
        <f>(1/L60)*TIME(1,0,0)</f>
        <v>2.7557319223985889E-3</v>
      </c>
    </row>
    <row r="61" spans="1:13" ht="20.100000000000001" customHeight="1" x14ac:dyDescent="0.3">
      <c r="A61" s="113"/>
      <c r="B61" s="71" t="s">
        <v>63</v>
      </c>
      <c r="C61" s="48" t="s">
        <v>5</v>
      </c>
      <c r="D61" s="34">
        <f t="shared" si="3"/>
        <v>42464</v>
      </c>
      <c r="E61" s="18"/>
      <c r="F61" s="17"/>
      <c r="G61" s="12"/>
      <c r="K61" s="122">
        <f>K60+5</f>
        <v>95</v>
      </c>
      <c r="L61" s="123">
        <f>(K61/100)*$L$51</f>
        <v>15.959999999999999</v>
      </c>
      <c r="M61" s="124">
        <f>(1/L61)*TIME(1,0,0)</f>
        <v>2.6106934001670847E-3</v>
      </c>
    </row>
    <row r="62" spans="1:13" ht="33.75" customHeight="1" x14ac:dyDescent="0.3">
      <c r="A62" s="114"/>
      <c r="B62" s="72"/>
      <c r="C62" s="48" t="s">
        <v>0</v>
      </c>
      <c r="D62" s="34">
        <f t="shared" si="3"/>
        <v>42465</v>
      </c>
      <c r="E62" s="18" t="s">
        <v>52</v>
      </c>
      <c r="F62" s="17" t="s">
        <v>14</v>
      </c>
      <c r="G62" s="12"/>
      <c r="K62" s="125">
        <f>K61+5</f>
        <v>100</v>
      </c>
      <c r="L62" s="123">
        <f>(K62/100)*$L$51</f>
        <v>16.8</v>
      </c>
      <c r="M62" s="124">
        <f>(1/L62)*TIME(1,0,0)</f>
        <v>2.48015873015873E-3</v>
      </c>
    </row>
    <row r="63" spans="1:13" ht="20.100000000000001" customHeight="1" x14ac:dyDescent="0.3">
      <c r="A63" s="114"/>
      <c r="B63" s="72"/>
      <c r="C63" s="48" t="s">
        <v>1</v>
      </c>
      <c r="D63" s="34">
        <f t="shared" si="3"/>
        <v>42466</v>
      </c>
      <c r="E63" s="18"/>
      <c r="F63" s="17"/>
      <c r="G63" s="12"/>
      <c r="K63" s="126">
        <f>K62+5</f>
        <v>105</v>
      </c>
      <c r="L63" s="123">
        <f>(K63/100)*$L$51</f>
        <v>17.64</v>
      </c>
      <c r="M63" s="124">
        <f>(1/L63)*TIME(1,0,0)</f>
        <v>2.3620559334845046E-3</v>
      </c>
    </row>
    <row r="64" spans="1:13" s="6" customFormat="1" ht="33" customHeight="1" x14ac:dyDescent="0.3">
      <c r="A64" s="114"/>
      <c r="B64" s="72"/>
      <c r="C64" s="49" t="s">
        <v>2</v>
      </c>
      <c r="D64" s="35">
        <f t="shared" si="3"/>
        <v>42467</v>
      </c>
      <c r="E64" s="18" t="s">
        <v>53</v>
      </c>
      <c r="F64" s="19" t="s">
        <v>40</v>
      </c>
      <c r="G64" s="18"/>
      <c r="K64" s="127">
        <f>K63+5</f>
        <v>110</v>
      </c>
      <c r="L64" s="123">
        <f>(K64/100)*$L$51</f>
        <v>18.480000000000004</v>
      </c>
      <c r="M64" s="124">
        <f>(1/L64)*TIME(1,0,0)</f>
        <v>2.2546897546897541E-3</v>
      </c>
    </row>
    <row r="65" spans="1:13" ht="24.75" customHeight="1" x14ac:dyDescent="0.3">
      <c r="A65" s="114"/>
      <c r="B65" s="72"/>
      <c r="C65" s="48" t="s">
        <v>6</v>
      </c>
      <c r="D65" s="34">
        <f t="shared" si="3"/>
        <v>42468</v>
      </c>
      <c r="E65" s="19"/>
      <c r="F65" s="17"/>
      <c r="G65" s="12"/>
      <c r="H65" s="8"/>
      <c r="K65" s="128">
        <f>K64+5</f>
        <v>115</v>
      </c>
      <c r="L65" s="123">
        <f>(K65/100)*$L$51</f>
        <v>19.32</v>
      </c>
      <c r="M65" s="124">
        <f>(1/L65)*TIME(1,0,0)</f>
        <v>2.1566597653554171E-3</v>
      </c>
    </row>
    <row r="66" spans="1:13" ht="32.25" customHeight="1" x14ac:dyDescent="0.2">
      <c r="A66" s="114"/>
      <c r="B66" s="72"/>
      <c r="C66" s="48" t="s">
        <v>3</v>
      </c>
      <c r="D66" s="34">
        <f t="shared" si="3"/>
        <v>42469</v>
      </c>
      <c r="E66" s="18"/>
      <c r="F66" s="17"/>
      <c r="G66" s="12"/>
    </row>
    <row r="67" spans="1:13" ht="38.25" customHeight="1" x14ac:dyDescent="0.2">
      <c r="A67" s="114"/>
      <c r="B67" s="72"/>
      <c r="C67" s="47" t="s">
        <v>4</v>
      </c>
      <c r="D67" s="33">
        <f t="shared" si="3"/>
        <v>42470</v>
      </c>
      <c r="E67" s="10" t="s">
        <v>57</v>
      </c>
      <c r="F67" s="14"/>
      <c r="G67" s="14">
        <f>G74-1</f>
        <v>-10</v>
      </c>
      <c r="I67" s="6"/>
    </row>
    <row r="68" spans="1:13" ht="20.100000000000001" customHeight="1" x14ac:dyDescent="0.2">
      <c r="A68" s="114"/>
      <c r="B68" s="72"/>
      <c r="C68" s="48" t="s">
        <v>5</v>
      </c>
      <c r="D68" s="34">
        <f t="shared" si="3"/>
        <v>42471</v>
      </c>
      <c r="E68" s="18"/>
      <c r="F68" s="17"/>
      <c r="G68" s="12"/>
    </row>
    <row r="69" spans="1:13" ht="20.100000000000001" customHeight="1" x14ac:dyDescent="0.2">
      <c r="A69" s="114"/>
      <c r="B69" s="72"/>
      <c r="C69" s="48" t="s">
        <v>0</v>
      </c>
      <c r="D69" s="34">
        <f t="shared" si="3"/>
        <v>42472</v>
      </c>
      <c r="E69" s="18" t="s">
        <v>41</v>
      </c>
      <c r="F69" s="17" t="s">
        <v>40</v>
      </c>
      <c r="G69" s="12"/>
    </row>
    <row r="70" spans="1:13" ht="20.100000000000001" customHeight="1" x14ac:dyDescent="0.2">
      <c r="A70" s="114"/>
      <c r="B70" s="73"/>
      <c r="C70" s="48" t="s">
        <v>1</v>
      </c>
      <c r="D70" s="34">
        <f t="shared" si="3"/>
        <v>42473</v>
      </c>
      <c r="E70" s="18"/>
      <c r="F70" s="17"/>
      <c r="G70" s="12"/>
    </row>
    <row r="71" spans="1:13" ht="45" x14ac:dyDescent="0.2">
      <c r="A71" s="114"/>
      <c r="B71" s="74" t="s">
        <v>51</v>
      </c>
      <c r="C71" s="48" t="s">
        <v>2</v>
      </c>
      <c r="D71" s="34">
        <f t="shared" si="3"/>
        <v>42474</v>
      </c>
      <c r="E71" s="18" t="s">
        <v>58</v>
      </c>
      <c r="F71" s="17" t="s">
        <v>40</v>
      </c>
      <c r="G71" s="12"/>
    </row>
    <row r="72" spans="1:13" ht="20.100000000000001" customHeight="1" x14ac:dyDescent="0.2">
      <c r="A72" s="114"/>
      <c r="B72" s="75"/>
      <c r="C72" s="48" t="s">
        <v>6</v>
      </c>
      <c r="D72" s="34">
        <f t="shared" si="3"/>
        <v>42475</v>
      </c>
      <c r="E72" s="18"/>
      <c r="F72" s="17"/>
      <c r="G72" s="12"/>
    </row>
    <row r="73" spans="1:13" s="6" customFormat="1" ht="30" customHeight="1" x14ac:dyDescent="0.2">
      <c r="A73" s="114"/>
      <c r="B73" s="75"/>
      <c r="C73" s="49" t="s">
        <v>3</v>
      </c>
      <c r="D73" s="35">
        <f t="shared" si="3"/>
        <v>42476</v>
      </c>
      <c r="E73" s="18" t="s">
        <v>91</v>
      </c>
      <c r="F73" s="19"/>
      <c r="G73" s="18"/>
    </row>
    <row r="74" spans="1:13" ht="36.75" customHeight="1" x14ac:dyDescent="0.2">
      <c r="A74" s="114"/>
      <c r="B74" s="75"/>
      <c r="C74" s="47" t="s">
        <v>4</v>
      </c>
      <c r="D74" s="33">
        <f t="shared" si="3"/>
        <v>42477</v>
      </c>
      <c r="E74" s="20" t="s">
        <v>92</v>
      </c>
      <c r="F74" s="14"/>
      <c r="G74" s="14">
        <f>G81-1</f>
        <v>-9</v>
      </c>
    </row>
    <row r="75" spans="1:13" ht="20.100000000000001" customHeight="1" x14ac:dyDescent="0.2">
      <c r="A75" s="114"/>
      <c r="B75" s="75"/>
      <c r="C75" s="48" t="s">
        <v>5</v>
      </c>
      <c r="D75" s="34">
        <f t="shared" si="3"/>
        <v>42478</v>
      </c>
      <c r="E75" s="18"/>
      <c r="F75" s="17"/>
      <c r="G75" s="12"/>
    </row>
    <row r="76" spans="1:13" ht="33" customHeight="1" x14ac:dyDescent="0.2">
      <c r="A76" s="114"/>
      <c r="B76" s="75"/>
      <c r="C76" s="48" t="s">
        <v>0</v>
      </c>
      <c r="D76" s="34">
        <f t="shared" si="3"/>
        <v>42479</v>
      </c>
      <c r="E76" s="18" t="s">
        <v>68</v>
      </c>
      <c r="F76" s="17"/>
      <c r="G76" s="12"/>
    </row>
    <row r="77" spans="1:13" ht="20.100000000000001" customHeight="1" x14ac:dyDescent="0.2">
      <c r="A77" s="114"/>
      <c r="B77" s="75"/>
      <c r="C77" s="48" t="s">
        <v>1</v>
      </c>
      <c r="D77" s="34">
        <f t="shared" si="3"/>
        <v>42480</v>
      </c>
      <c r="E77" s="18"/>
      <c r="F77" s="17"/>
      <c r="G77" s="12"/>
    </row>
    <row r="78" spans="1:13" s="6" customFormat="1" ht="16.5" customHeight="1" x14ac:dyDescent="0.2">
      <c r="A78" s="114"/>
      <c r="B78" s="75"/>
      <c r="C78" s="49" t="s">
        <v>2</v>
      </c>
      <c r="D78" s="35">
        <f t="shared" si="3"/>
        <v>42481</v>
      </c>
      <c r="E78" s="18" t="s">
        <v>67</v>
      </c>
      <c r="F78" s="19"/>
      <c r="G78" s="18"/>
      <c r="I78" s="16" t="s">
        <v>54</v>
      </c>
    </row>
    <row r="79" spans="1:13" ht="18" customHeight="1" x14ac:dyDescent="0.2">
      <c r="A79" s="114"/>
      <c r="B79" s="75"/>
      <c r="C79" s="48" t="s">
        <v>6</v>
      </c>
      <c r="D79" s="34">
        <f t="shared" si="3"/>
        <v>42482</v>
      </c>
      <c r="E79" s="18"/>
      <c r="F79" s="17"/>
      <c r="G79" s="12"/>
    </row>
    <row r="80" spans="1:13" ht="36.75" customHeight="1" x14ac:dyDescent="0.2">
      <c r="A80" s="114"/>
      <c r="B80" s="76"/>
      <c r="C80" s="48" t="s">
        <v>3</v>
      </c>
      <c r="D80" s="34">
        <f t="shared" si="3"/>
        <v>42483</v>
      </c>
      <c r="E80" s="18" t="s">
        <v>69</v>
      </c>
      <c r="F80" s="17"/>
      <c r="G80" s="12"/>
    </row>
    <row r="81" spans="1:7" ht="36" customHeight="1" x14ac:dyDescent="0.2">
      <c r="A81" s="114"/>
      <c r="B81" s="77" t="s">
        <v>48</v>
      </c>
      <c r="C81" s="47" t="s">
        <v>4</v>
      </c>
      <c r="D81" s="33">
        <f t="shared" si="3"/>
        <v>42484</v>
      </c>
      <c r="E81" s="20" t="s">
        <v>70</v>
      </c>
      <c r="F81" s="14"/>
      <c r="G81" s="14">
        <f>G88-1</f>
        <v>-8</v>
      </c>
    </row>
    <row r="82" spans="1:7" ht="20.100000000000001" customHeight="1" x14ac:dyDescent="0.2">
      <c r="A82" s="114"/>
      <c r="B82" s="78"/>
      <c r="C82" s="93" t="s">
        <v>5</v>
      </c>
      <c r="D82" s="94">
        <f t="shared" si="3"/>
        <v>42485</v>
      </c>
      <c r="E82" s="95"/>
      <c r="F82" s="27"/>
      <c r="G82" s="28"/>
    </row>
    <row r="83" spans="1:7" ht="30.75" customHeight="1" x14ac:dyDescent="0.2">
      <c r="A83" s="114"/>
      <c r="B83" s="78"/>
      <c r="C83" s="96" t="s">
        <v>0</v>
      </c>
      <c r="D83" s="97">
        <f t="shared" si="3"/>
        <v>42486</v>
      </c>
      <c r="E83" s="98" t="s">
        <v>71</v>
      </c>
      <c r="F83" s="99"/>
      <c r="G83" s="100"/>
    </row>
    <row r="84" spans="1:7" ht="20.100000000000001" customHeight="1" x14ac:dyDescent="0.2">
      <c r="A84" s="114"/>
      <c r="B84" s="78"/>
      <c r="C84" s="101" t="s">
        <v>1</v>
      </c>
      <c r="D84" s="102">
        <f t="shared" si="3"/>
        <v>42487</v>
      </c>
      <c r="E84" s="103"/>
      <c r="F84" s="116"/>
      <c r="G84" s="105"/>
    </row>
    <row r="85" spans="1:7" ht="20.100000000000001" customHeight="1" x14ac:dyDescent="0.2">
      <c r="A85" s="114"/>
      <c r="B85" s="78"/>
      <c r="C85" s="48" t="s">
        <v>2</v>
      </c>
      <c r="D85" s="34">
        <f t="shared" si="3"/>
        <v>42488</v>
      </c>
      <c r="E85" s="18" t="s">
        <v>72</v>
      </c>
      <c r="F85" s="17"/>
      <c r="G85" s="12"/>
    </row>
    <row r="86" spans="1:7" ht="20.100000000000001" customHeight="1" x14ac:dyDescent="0.2">
      <c r="A86" s="114"/>
      <c r="B86" s="78"/>
      <c r="C86" s="48" t="s">
        <v>6</v>
      </c>
      <c r="D86" s="34">
        <f t="shared" si="3"/>
        <v>42489</v>
      </c>
      <c r="E86" s="18"/>
      <c r="F86" s="17"/>
      <c r="G86" s="12"/>
    </row>
    <row r="87" spans="1:7" ht="34.5" customHeight="1" x14ac:dyDescent="0.2">
      <c r="A87" s="114"/>
      <c r="B87" s="78"/>
      <c r="C87" s="47" t="s">
        <v>3</v>
      </c>
      <c r="D87" s="33">
        <f t="shared" si="3"/>
        <v>42490</v>
      </c>
      <c r="E87" s="42" t="s">
        <v>44</v>
      </c>
      <c r="F87" s="3"/>
      <c r="G87" s="24"/>
    </row>
    <row r="88" spans="1:7" ht="36.75" customHeight="1" x14ac:dyDescent="0.2">
      <c r="A88" s="114"/>
      <c r="B88" s="78"/>
      <c r="C88" s="50" t="s">
        <v>4</v>
      </c>
      <c r="D88" s="33">
        <f t="shared" si="3"/>
        <v>42491</v>
      </c>
      <c r="E88" s="9" t="s">
        <v>73</v>
      </c>
      <c r="F88" s="4"/>
      <c r="G88" s="20">
        <f>G95-1</f>
        <v>-7</v>
      </c>
    </row>
    <row r="89" spans="1:7" ht="15" customHeight="1" x14ac:dyDescent="0.2">
      <c r="A89" s="114"/>
      <c r="B89" s="78"/>
      <c r="C89" s="48" t="s">
        <v>5</v>
      </c>
      <c r="D89" s="34">
        <f t="shared" si="3"/>
        <v>42492</v>
      </c>
      <c r="E89" s="18"/>
      <c r="F89" s="17"/>
      <c r="G89" s="12"/>
    </row>
    <row r="90" spans="1:7" ht="30" x14ac:dyDescent="0.2">
      <c r="A90" s="114"/>
      <c r="B90" s="78"/>
      <c r="C90" s="48" t="s">
        <v>0</v>
      </c>
      <c r="D90" s="34">
        <f t="shared" si="3"/>
        <v>42493</v>
      </c>
      <c r="E90" s="18" t="s">
        <v>74</v>
      </c>
      <c r="F90" s="17"/>
      <c r="G90" s="12"/>
    </row>
    <row r="91" spans="1:7" ht="15" x14ac:dyDescent="0.2">
      <c r="A91" s="114"/>
      <c r="B91" s="78"/>
      <c r="C91" s="48" t="s">
        <v>1</v>
      </c>
      <c r="D91" s="34">
        <f t="shared" si="3"/>
        <v>42494</v>
      </c>
      <c r="E91" s="18"/>
      <c r="F91" s="17"/>
      <c r="G91" s="12"/>
    </row>
    <row r="92" spans="1:7" ht="30" x14ac:dyDescent="0.2">
      <c r="A92" s="114"/>
      <c r="B92" s="78"/>
      <c r="C92" s="51" t="s">
        <v>2</v>
      </c>
      <c r="D92" s="37">
        <f t="shared" si="3"/>
        <v>42495</v>
      </c>
      <c r="E92" s="22" t="s">
        <v>75</v>
      </c>
      <c r="F92" s="23"/>
      <c r="G92" s="22"/>
    </row>
    <row r="93" spans="1:7" ht="15" x14ac:dyDescent="0.2">
      <c r="A93" s="114"/>
      <c r="B93" s="78"/>
      <c r="C93" s="48" t="s">
        <v>6</v>
      </c>
      <c r="D93" s="34">
        <f t="shared" si="3"/>
        <v>42496</v>
      </c>
      <c r="E93" s="18"/>
      <c r="F93" s="17"/>
      <c r="G93" s="12"/>
    </row>
    <row r="94" spans="1:7" ht="15" x14ac:dyDescent="0.2">
      <c r="A94" s="114"/>
      <c r="B94" s="78"/>
      <c r="C94" s="48" t="s">
        <v>3</v>
      </c>
      <c r="D94" s="34">
        <f t="shared" si="3"/>
        <v>42497</v>
      </c>
      <c r="E94" s="18" t="s">
        <v>76</v>
      </c>
      <c r="F94" s="17"/>
      <c r="G94" s="12"/>
    </row>
    <row r="95" spans="1:7" ht="39" customHeight="1" x14ac:dyDescent="0.2">
      <c r="A95" s="114"/>
      <c r="B95" s="78"/>
      <c r="C95" s="47" t="s">
        <v>4</v>
      </c>
      <c r="D95" s="33">
        <f t="shared" si="3"/>
        <v>42498</v>
      </c>
      <c r="E95" s="9" t="s">
        <v>43</v>
      </c>
      <c r="F95" s="3"/>
      <c r="G95" s="14">
        <f>G102-1</f>
        <v>-6</v>
      </c>
    </row>
    <row r="96" spans="1:7" ht="15" x14ac:dyDescent="0.2">
      <c r="A96" s="114"/>
      <c r="B96" s="78"/>
      <c r="C96" s="48" t="s">
        <v>5</v>
      </c>
      <c r="D96" s="34">
        <f t="shared" si="3"/>
        <v>42499</v>
      </c>
      <c r="E96" s="18"/>
      <c r="F96" s="17"/>
      <c r="G96" s="12"/>
    </row>
    <row r="97" spans="1:7" ht="15" x14ac:dyDescent="0.2">
      <c r="A97" s="114"/>
      <c r="B97" s="78"/>
      <c r="C97" s="48" t="s">
        <v>0</v>
      </c>
      <c r="D97" s="34">
        <f t="shared" si="3"/>
        <v>42500</v>
      </c>
      <c r="E97" s="18" t="s">
        <v>17</v>
      </c>
      <c r="F97" s="17"/>
      <c r="G97" s="12"/>
    </row>
    <row r="98" spans="1:7" ht="15" x14ac:dyDescent="0.2">
      <c r="A98" s="114"/>
      <c r="B98" s="78"/>
      <c r="C98" s="48" t="s">
        <v>1</v>
      </c>
      <c r="D98" s="34">
        <f t="shared" si="3"/>
        <v>42501</v>
      </c>
      <c r="E98" s="18"/>
      <c r="F98" s="17"/>
      <c r="G98" s="12"/>
    </row>
    <row r="99" spans="1:7" ht="15" x14ac:dyDescent="0.2">
      <c r="A99" s="114"/>
      <c r="B99" s="78"/>
      <c r="C99" s="48" t="s">
        <v>2</v>
      </c>
      <c r="D99" s="34">
        <f t="shared" si="3"/>
        <v>42502</v>
      </c>
      <c r="E99" s="18" t="s">
        <v>77</v>
      </c>
      <c r="F99" s="17"/>
      <c r="G99" s="12"/>
    </row>
    <row r="100" spans="1:7" ht="15" x14ac:dyDescent="0.2">
      <c r="A100" s="114"/>
      <c r="B100" s="79"/>
      <c r="C100" s="48" t="s">
        <v>6</v>
      </c>
      <c r="D100" s="34">
        <f t="shared" si="3"/>
        <v>42503</v>
      </c>
      <c r="E100" s="18"/>
      <c r="F100" s="17"/>
      <c r="G100" s="12"/>
    </row>
    <row r="101" spans="1:7" ht="15" x14ac:dyDescent="0.2">
      <c r="A101" s="114"/>
      <c r="B101" s="80" t="s">
        <v>49</v>
      </c>
      <c r="C101" s="48" t="s">
        <v>3</v>
      </c>
      <c r="D101" s="34">
        <f t="shared" si="3"/>
        <v>42504</v>
      </c>
      <c r="E101" s="18" t="s">
        <v>46</v>
      </c>
      <c r="F101" s="17"/>
      <c r="G101" s="12"/>
    </row>
    <row r="102" spans="1:7" ht="42" customHeight="1" x14ac:dyDescent="0.2">
      <c r="A102" s="114"/>
      <c r="B102" s="81"/>
      <c r="C102" s="47" t="s">
        <v>4</v>
      </c>
      <c r="D102" s="33">
        <f t="shared" si="3"/>
        <v>42505</v>
      </c>
      <c r="E102" s="10" t="s">
        <v>64</v>
      </c>
      <c r="F102" s="20"/>
      <c r="G102" s="20">
        <f>G109-1</f>
        <v>-5</v>
      </c>
    </row>
    <row r="103" spans="1:7" ht="15" customHeight="1" x14ac:dyDescent="0.2">
      <c r="A103" s="114"/>
      <c r="B103" s="81"/>
      <c r="C103" s="52" t="s">
        <v>5</v>
      </c>
      <c r="D103" s="38">
        <f t="shared" si="3"/>
        <v>42506</v>
      </c>
      <c r="E103" s="22"/>
      <c r="F103" s="26"/>
      <c r="G103" s="25"/>
    </row>
    <row r="104" spans="1:7" ht="15" x14ac:dyDescent="0.2">
      <c r="A104" s="114"/>
      <c r="B104" s="81"/>
      <c r="C104" s="48" t="s">
        <v>0</v>
      </c>
      <c r="D104" s="34">
        <f t="shared" si="3"/>
        <v>42507</v>
      </c>
      <c r="E104" s="18" t="s">
        <v>17</v>
      </c>
      <c r="F104" s="17"/>
      <c r="G104" s="12"/>
    </row>
    <row r="105" spans="1:7" ht="15" x14ac:dyDescent="0.2">
      <c r="A105" s="114"/>
      <c r="B105" s="81"/>
      <c r="C105" s="48" t="s">
        <v>1</v>
      </c>
      <c r="D105" s="34">
        <f t="shared" si="3"/>
        <v>42508</v>
      </c>
      <c r="E105" s="18"/>
      <c r="F105" s="17"/>
      <c r="G105" s="12"/>
    </row>
    <row r="106" spans="1:7" ht="15" x14ac:dyDescent="0.2">
      <c r="A106" s="114"/>
      <c r="B106" s="81"/>
      <c r="C106" s="49" t="s">
        <v>2</v>
      </c>
      <c r="D106" s="35">
        <f t="shared" si="3"/>
        <v>42509</v>
      </c>
      <c r="E106" s="18" t="s">
        <v>88</v>
      </c>
      <c r="F106" s="19"/>
      <c r="G106" s="18"/>
    </row>
    <row r="107" spans="1:7" ht="15" x14ac:dyDescent="0.2">
      <c r="A107" s="114"/>
      <c r="B107" s="81"/>
      <c r="C107" s="48" t="s">
        <v>6</v>
      </c>
      <c r="D107" s="34">
        <f t="shared" si="3"/>
        <v>42510</v>
      </c>
      <c r="E107" s="18"/>
      <c r="F107" s="17"/>
      <c r="G107" s="12"/>
    </row>
    <row r="108" spans="1:7" ht="15" x14ac:dyDescent="0.2">
      <c r="A108" s="114"/>
      <c r="B108" s="82"/>
      <c r="C108" s="48" t="s">
        <v>3</v>
      </c>
      <c r="D108" s="34">
        <f t="shared" si="3"/>
        <v>42511</v>
      </c>
      <c r="E108" s="18" t="s">
        <v>46</v>
      </c>
      <c r="F108" s="17"/>
      <c r="G108" s="12"/>
    </row>
    <row r="109" spans="1:7" ht="47.25" customHeight="1" x14ac:dyDescent="0.2">
      <c r="A109" s="114"/>
      <c r="B109" s="68" t="s">
        <v>50</v>
      </c>
      <c r="C109" s="47" t="s">
        <v>4</v>
      </c>
      <c r="D109" s="33">
        <f t="shared" si="3"/>
        <v>42512</v>
      </c>
      <c r="E109" s="20" t="s">
        <v>78</v>
      </c>
      <c r="F109" s="14"/>
      <c r="G109" s="14">
        <f>G116-1</f>
        <v>-4</v>
      </c>
    </row>
    <row r="110" spans="1:7" ht="15" x14ac:dyDescent="0.2">
      <c r="A110" s="114"/>
      <c r="B110" s="69"/>
      <c r="C110" s="48" t="s">
        <v>5</v>
      </c>
      <c r="D110" s="34">
        <f t="shared" si="3"/>
        <v>42513</v>
      </c>
      <c r="E110" s="18"/>
      <c r="F110" s="17"/>
      <c r="G110" s="12"/>
    </row>
    <row r="111" spans="1:7" ht="15" x14ac:dyDescent="0.2">
      <c r="A111" s="114"/>
      <c r="B111" s="69"/>
      <c r="C111" s="48" t="s">
        <v>0</v>
      </c>
      <c r="D111" s="34">
        <f t="shared" si="3"/>
        <v>42514</v>
      </c>
      <c r="E111" s="18" t="s">
        <v>79</v>
      </c>
      <c r="F111" s="17"/>
      <c r="G111" s="12"/>
    </row>
    <row r="112" spans="1:7" ht="15" x14ac:dyDescent="0.2">
      <c r="A112" s="114"/>
      <c r="B112" s="69"/>
      <c r="C112" s="48" t="s">
        <v>1</v>
      </c>
      <c r="D112" s="34">
        <f t="shared" si="3"/>
        <v>42515</v>
      </c>
      <c r="E112" s="18"/>
      <c r="F112" s="17"/>
      <c r="G112" s="12"/>
    </row>
    <row r="113" spans="1:7" ht="15" x14ac:dyDescent="0.2">
      <c r="A113" s="114"/>
      <c r="B113" s="69"/>
      <c r="C113" s="48" t="s">
        <v>2</v>
      </c>
      <c r="D113" s="34">
        <f t="shared" si="3"/>
        <v>42516</v>
      </c>
      <c r="E113" s="18" t="s">
        <v>80</v>
      </c>
      <c r="F113" s="17"/>
      <c r="G113" s="12"/>
    </row>
    <row r="114" spans="1:7" ht="15" x14ac:dyDescent="0.2">
      <c r="A114" s="114"/>
      <c r="B114" s="69"/>
      <c r="C114" s="48" t="s">
        <v>6</v>
      </c>
      <c r="D114" s="34">
        <f t="shared" si="3"/>
        <v>42517</v>
      </c>
      <c r="E114" s="18"/>
      <c r="F114" s="17"/>
      <c r="G114" s="12"/>
    </row>
    <row r="115" spans="1:7" ht="15" x14ac:dyDescent="0.2">
      <c r="A115" s="114"/>
      <c r="B115" s="69"/>
      <c r="C115" s="48" t="s">
        <v>3</v>
      </c>
      <c r="D115" s="34">
        <f t="shared" si="3"/>
        <v>42518</v>
      </c>
      <c r="E115" s="18" t="s">
        <v>93</v>
      </c>
      <c r="F115" s="17"/>
      <c r="G115" s="12"/>
    </row>
    <row r="116" spans="1:7" ht="34.5" customHeight="1" x14ac:dyDescent="0.2">
      <c r="A116" s="114"/>
      <c r="B116" s="69"/>
      <c r="C116" s="47" t="s">
        <v>4</v>
      </c>
      <c r="D116" s="33">
        <f t="shared" si="3"/>
        <v>42519</v>
      </c>
      <c r="E116" s="43" t="s">
        <v>87</v>
      </c>
      <c r="F116" s="14"/>
      <c r="G116" s="14">
        <f>G123-1</f>
        <v>-3</v>
      </c>
    </row>
    <row r="117" spans="1:7" ht="15" customHeight="1" x14ac:dyDescent="0.2">
      <c r="A117" s="114"/>
      <c r="B117" s="69"/>
      <c r="C117" s="48" t="s">
        <v>5</v>
      </c>
      <c r="D117" s="34">
        <f t="shared" si="3"/>
        <v>42520</v>
      </c>
      <c r="E117" s="18"/>
      <c r="F117" s="17"/>
      <c r="G117" s="12"/>
    </row>
    <row r="118" spans="1:7" ht="30" x14ac:dyDescent="0.2">
      <c r="A118" s="114"/>
      <c r="B118" s="69"/>
      <c r="C118" s="48" t="s">
        <v>0</v>
      </c>
      <c r="D118" s="34">
        <f t="shared" ref="D118:D137" si="4">D117+1</f>
        <v>42521</v>
      </c>
      <c r="E118" s="18" t="s">
        <v>86</v>
      </c>
      <c r="F118" s="17"/>
      <c r="G118" s="12"/>
    </row>
    <row r="119" spans="1:7" ht="15" x14ac:dyDescent="0.2">
      <c r="A119" s="114"/>
      <c r="B119" s="69"/>
      <c r="C119" s="48" t="s">
        <v>1</v>
      </c>
      <c r="D119" s="34">
        <f t="shared" si="4"/>
        <v>42522</v>
      </c>
      <c r="E119" s="18"/>
      <c r="F119" s="17"/>
      <c r="G119" s="12"/>
    </row>
    <row r="120" spans="1:7" ht="15" x14ac:dyDescent="0.2">
      <c r="A120" s="114"/>
      <c r="B120" s="69"/>
      <c r="C120" s="49" t="s">
        <v>2</v>
      </c>
      <c r="D120" s="35">
        <f t="shared" si="4"/>
        <v>42523</v>
      </c>
      <c r="E120" s="18" t="s">
        <v>89</v>
      </c>
      <c r="F120" s="19"/>
      <c r="G120" s="18"/>
    </row>
    <row r="121" spans="1:7" ht="15" x14ac:dyDescent="0.2">
      <c r="A121" s="114"/>
      <c r="B121" s="69"/>
      <c r="C121" s="48" t="s">
        <v>6</v>
      </c>
      <c r="D121" s="34">
        <f t="shared" si="4"/>
        <v>42524</v>
      </c>
      <c r="E121" s="18"/>
      <c r="F121" s="17"/>
      <c r="G121" s="12"/>
    </row>
    <row r="122" spans="1:7" ht="15" x14ac:dyDescent="0.2">
      <c r="A122" s="114"/>
      <c r="B122" s="69"/>
      <c r="C122" s="48" t="s">
        <v>3</v>
      </c>
      <c r="D122" s="34">
        <f t="shared" si="4"/>
        <v>42525</v>
      </c>
      <c r="E122" s="18" t="s">
        <v>81</v>
      </c>
      <c r="F122" s="17"/>
      <c r="G122" s="12"/>
    </row>
    <row r="123" spans="1:7" ht="38.25" customHeight="1" x14ac:dyDescent="0.2">
      <c r="A123" s="114"/>
      <c r="B123" s="69"/>
      <c r="C123" s="47" t="s">
        <v>4</v>
      </c>
      <c r="D123" s="33">
        <f t="shared" si="4"/>
        <v>42526</v>
      </c>
      <c r="E123" s="20" t="s">
        <v>82</v>
      </c>
      <c r="F123" s="14"/>
      <c r="G123" s="14">
        <f>G130-1</f>
        <v>-2</v>
      </c>
    </row>
    <row r="124" spans="1:7" ht="16.5" customHeight="1" x14ac:dyDescent="0.2">
      <c r="A124" s="114"/>
      <c r="B124" s="69"/>
      <c r="C124" s="48" t="s">
        <v>5</v>
      </c>
      <c r="D124" s="34">
        <f t="shared" si="4"/>
        <v>42527</v>
      </c>
      <c r="E124" s="18"/>
      <c r="F124" s="17"/>
      <c r="G124" s="12"/>
    </row>
    <row r="125" spans="1:7" ht="45" x14ac:dyDescent="0.2">
      <c r="A125" s="114"/>
      <c r="B125" s="69"/>
      <c r="C125" s="48" t="s">
        <v>0</v>
      </c>
      <c r="D125" s="34">
        <f t="shared" si="4"/>
        <v>42528</v>
      </c>
      <c r="E125" s="18" t="s">
        <v>83</v>
      </c>
      <c r="F125" s="17"/>
      <c r="G125" s="12"/>
    </row>
    <row r="126" spans="1:7" ht="15" x14ac:dyDescent="0.2">
      <c r="A126" s="114"/>
      <c r="B126" s="69"/>
      <c r="C126" s="48" t="s">
        <v>1</v>
      </c>
      <c r="D126" s="34">
        <f t="shared" si="4"/>
        <v>42529</v>
      </c>
      <c r="E126" s="18"/>
      <c r="F126" s="17"/>
      <c r="G126" s="12"/>
    </row>
    <row r="127" spans="1:7" ht="30" x14ac:dyDescent="0.2">
      <c r="A127" s="114"/>
      <c r="B127" s="70"/>
      <c r="C127" s="48" t="s">
        <v>2</v>
      </c>
      <c r="D127" s="34">
        <f t="shared" si="4"/>
        <v>42530</v>
      </c>
      <c r="E127" s="18" t="s">
        <v>94</v>
      </c>
      <c r="F127" s="17"/>
      <c r="G127" s="12"/>
    </row>
    <row r="128" spans="1:7" ht="15" customHeight="1" x14ac:dyDescent="0.2">
      <c r="A128" s="114"/>
      <c r="B128" s="65" t="s">
        <v>47</v>
      </c>
      <c r="C128" s="48" t="s">
        <v>6</v>
      </c>
      <c r="D128" s="34">
        <f t="shared" si="4"/>
        <v>42531</v>
      </c>
      <c r="E128" s="18"/>
      <c r="F128" s="17"/>
      <c r="G128" s="12"/>
    </row>
    <row r="129" spans="1:7" ht="15" x14ac:dyDescent="0.2">
      <c r="A129" s="114"/>
      <c r="B129" s="66"/>
      <c r="C129" s="48" t="s">
        <v>3</v>
      </c>
      <c r="D129" s="34">
        <f t="shared" si="4"/>
        <v>42532</v>
      </c>
      <c r="E129" s="18" t="s">
        <v>84</v>
      </c>
      <c r="F129" s="17"/>
      <c r="G129" s="12"/>
    </row>
    <row r="130" spans="1:7" ht="35.25" customHeight="1" x14ac:dyDescent="0.2">
      <c r="A130" s="114"/>
      <c r="B130" s="66"/>
      <c r="C130" s="47" t="s">
        <v>4</v>
      </c>
      <c r="D130" s="33">
        <f t="shared" si="4"/>
        <v>42533</v>
      </c>
      <c r="E130" s="9" t="s">
        <v>85</v>
      </c>
      <c r="F130" s="4"/>
      <c r="G130" s="20">
        <f>G137-1</f>
        <v>-1</v>
      </c>
    </row>
    <row r="131" spans="1:7" ht="22.5" customHeight="1" x14ac:dyDescent="0.2">
      <c r="A131" s="114"/>
      <c r="B131" s="66"/>
      <c r="C131" s="48" t="s">
        <v>5</v>
      </c>
      <c r="D131" s="34">
        <f t="shared" si="4"/>
        <v>42534</v>
      </c>
      <c r="E131" s="18"/>
      <c r="F131" s="17"/>
      <c r="G131" s="12"/>
    </row>
    <row r="132" spans="1:7" ht="15" x14ac:dyDescent="0.2">
      <c r="A132" s="114"/>
      <c r="B132" s="66"/>
      <c r="C132" s="48" t="s">
        <v>0</v>
      </c>
      <c r="D132" s="34">
        <f t="shared" si="4"/>
        <v>42535</v>
      </c>
      <c r="E132" s="18" t="s">
        <v>65</v>
      </c>
      <c r="F132" s="17"/>
      <c r="G132" s="12"/>
    </row>
    <row r="133" spans="1:7" ht="15" x14ac:dyDescent="0.2">
      <c r="A133" s="114"/>
      <c r="B133" s="66"/>
      <c r="C133" s="48" t="s">
        <v>1</v>
      </c>
      <c r="D133" s="34">
        <f t="shared" si="4"/>
        <v>42536</v>
      </c>
      <c r="E133" s="18"/>
      <c r="F133" s="17"/>
      <c r="G133" s="12"/>
    </row>
    <row r="134" spans="1:7" ht="15" x14ac:dyDescent="0.2">
      <c r="A134" s="114"/>
      <c r="B134" s="66"/>
      <c r="C134" s="49" t="s">
        <v>2</v>
      </c>
      <c r="D134" s="35">
        <f t="shared" si="4"/>
        <v>42537</v>
      </c>
      <c r="E134" s="18" t="s">
        <v>66</v>
      </c>
      <c r="F134" s="19"/>
      <c r="G134" s="18"/>
    </row>
    <row r="135" spans="1:7" ht="15" x14ac:dyDescent="0.2">
      <c r="A135" s="114"/>
      <c r="B135" s="67"/>
      <c r="C135" s="48" t="s">
        <v>6</v>
      </c>
      <c r="D135" s="34">
        <f t="shared" si="4"/>
        <v>42538</v>
      </c>
      <c r="E135" s="18"/>
      <c r="F135" s="27"/>
      <c r="G135" s="28"/>
    </row>
    <row r="136" spans="1:7" ht="15" x14ac:dyDescent="0.2">
      <c r="A136" s="114"/>
      <c r="B136" s="63"/>
      <c r="C136" s="11" t="s">
        <v>3</v>
      </c>
      <c r="D136" s="39">
        <f t="shared" si="4"/>
        <v>42539</v>
      </c>
      <c r="E136" s="91" t="s">
        <v>104</v>
      </c>
      <c r="F136" s="29"/>
      <c r="G136" s="31"/>
    </row>
    <row r="137" spans="1:7" ht="15" x14ac:dyDescent="0.2">
      <c r="A137" s="115"/>
      <c r="B137" s="64"/>
      <c r="C137" s="11" t="s">
        <v>4</v>
      </c>
      <c r="D137" s="39">
        <f t="shared" si="4"/>
        <v>42540</v>
      </c>
      <c r="E137" s="92"/>
      <c r="F137" s="30"/>
      <c r="G137" s="32"/>
    </row>
    <row r="138" spans="1:7" x14ac:dyDescent="0.2">
      <c r="C138" s="2"/>
      <c r="F138" s="2"/>
    </row>
    <row r="139" spans="1:7" x14ac:dyDescent="0.2">
      <c r="C139" s="2"/>
      <c r="F139" s="2"/>
    </row>
    <row r="140" spans="1:7" x14ac:dyDescent="0.2">
      <c r="C140" s="2"/>
      <c r="F140" s="2"/>
    </row>
    <row r="141" spans="1:7" x14ac:dyDescent="0.2">
      <c r="C141" s="2"/>
      <c r="F141" s="2"/>
    </row>
    <row r="142" spans="1:7" x14ac:dyDescent="0.2">
      <c r="C142" s="2"/>
      <c r="F142" s="2"/>
    </row>
    <row r="143" spans="1:7" x14ac:dyDescent="0.2">
      <c r="C143" s="2"/>
      <c r="F143" s="2"/>
    </row>
    <row r="144" spans="1:7" x14ac:dyDescent="0.2">
      <c r="C144" s="2"/>
      <c r="F144" s="2"/>
    </row>
  </sheetData>
  <customSheetViews>
    <customSheetView guid="{D8E4A9E8-7CE6-433B-B78A-B45FA417B60A}" showPageBreaks="1" fitToPage="1" showRuler="0">
      <selection activeCell="A4" sqref="A4"/>
      <pageMargins left="0.7" right="0.7" top="0.75" bottom="0.75" header="0.3" footer="0.3"/>
      <pageSetup paperSize="9" scale="76" orientation="portrait"/>
      <headerFooter>
        <oddHeader>&amp;CPlanning de préparation marathon de Reims : &amp;A_x000D_&amp;R&amp;D</oddHeader>
      </headerFooter>
    </customSheetView>
  </customSheetViews>
  <mergeCells count="13">
    <mergeCell ref="C1:G2"/>
    <mergeCell ref="A4:A46"/>
    <mergeCell ref="A47:A59"/>
    <mergeCell ref="E136:E137"/>
    <mergeCell ref="J18:L19"/>
    <mergeCell ref="B136:B137"/>
    <mergeCell ref="B128:B135"/>
    <mergeCell ref="B109:B127"/>
    <mergeCell ref="B61:B70"/>
    <mergeCell ref="B71:B80"/>
    <mergeCell ref="B81:B100"/>
    <mergeCell ref="B101:B108"/>
    <mergeCell ref="K50:M50"/>
  </mergeCells>
  <phoneticPr fontId="0" type="noConversion"/>
  <conditionalFormatting sqref="D4:D88">
    <cfRule type="expression" dxfId="4" priority="6" stopIfTrue="1">
      <formula>$D4=TODAY()</formula>
    </cfRule>
  </conditionalFormatting>
  <conditionalFormatting sqref="D89:D102">
    <cfRule type="expression" dxfId="3" priority="5" stopIfTrue="1">
      <formula>$D89=TODAY()</formula>
    </cfRule>
  </conditionalFormatting>
  <conditionalFormatting sqref="D103:D116">
    <cfRule type="expression" dxfId="2" priority="4" stopIfTrue="1">
      <formula>$D103=TODAY()</formula>
    </cfRule>
  </conditionalFormatting>
  <conditionalFormatting sqref="D117:D130">
    <cfRule type="expression" dxfId="1" priority="3" stopIfTrue="1">
      <formula>$D117=TODAY()</formula>
    </cfRule>
  </conditionalFormatting>
  <conditionalFormatting sqref="D131:D137">
    <cfRule type="expression" dxfId="0" priority="2" stopIfTrue="1">
      <formula>$D131=TODAY()</formula>
    </cfRule>
  </conditionalFormatting>
  <pageMargins left="0.74803149606299213" right="0.74803149606299213" top="0.98425196850393704" bottom="0.98425196850393704" header="0.51181102362204722" footer="0.51181102362204722"/>
  <pageSetup paperSize="9" scale="71" fitToWidth="2" fitToHeight="2" orientation="portrait" r:id="rId1"/>
  <rowBreaks count="1" manualBreakCount="1">
    <brk id="46" max="16383" man="1"/>
  </rowBreaks>
  <colBreaks count="1" manualBreakCount="1">
    <brk id="7" max="1048575" man="1"/>
  </col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Alain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Hervé POUTEAU</dc:creator>
  <cp:lastModifiedBy>Eric CHEVALIER</cp:lastModifiedBy>
  <cp:lastPrinted>2016-01-30T07:39:41Z</cp:lastPrinted>
  <dcterms:created xsi:type="dcterms:W3CDTF">2000-01-06T12:46:50Z</dcterms:created>
  <dcterms:modified xsi:type="dcterms:W3CDTF">2016-01-30T07:40:29Z</dcterms:modified>
</cp:coreProperties>
</file>